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3.xml" ContentType="application/vnd.openxmlformats-officedocument.drawing+xml"/>
  <Override PartName="/xl/comments6.xml" ContentType="application/vnd.openxmlformats-officedocument.spreadsheetml.comments+xml"/>
  <Override PartName="/xl/drawings/drawing14.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5.xml" ContentType="application/vnd.openxmlformats-officedocument.drawing+xml"/>
  <Override PartName="/xl/comments7.xml" ContentType="application/vnd.openxmlformats-officedocument.spreadsheetml.comments+xml"/>
  <Override PartName="/xl/drawings/drawing1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M:\ADID\Data\"/>
    </mc:Choice>
  </mc:AlternateContent>
  <xr:revisionPtr revIDLastSave="0" documentId="13_ncr:1_{10FFE68B-0EB1-41E3-9F81-ADA1AA15B31D}" xr6:coauthVersionLast="36" xr6:coauthVersionMax="36" xr10:uidLastSave="{00000000-0000-0000-0000-000000000000}"/>
  <bookViews>
    <workbookView xWindow="-120" yWindow="-120" windowWidth="20730" windowHeight="11160" xr2:uid="{97DF0AC2-E749-46E8-8EC2-393B3857FDFC}"/>
  </bookViews>
  <sheets>
    <sheet name="All College" sheetId="54" r:id="rId1"/>
    <sheet name="CSEGraph" sheetId="51" r:id="rId2"/>
    <sheet name="CSEData" sheetId="52" r:id="rId3"/>
    <sheet name="MEGraph" sheetId="50" r:id="rId4"/>
    <sheet name="MEData" sheetId="49" r:id="rId5"/>
    <sheet name="BiosysGraph" sheetId="48" r:id="rId6"/>
    <sheet name="BiosysData" sheetId="47" r:id="rId7"/>
    <sheet name="ExploreGraph" sheetId="42" r:id="rId8"/>
    <sheet name="ExploreData" sheetId="40" r:id="rId9"/>
    <sheet name="CMSEGraph" sheetId="46" r:id="rId10"/>
    <sheet name="CMSEData" sheetId="39" r:id="rId11"/>
    <sheet name="Chem&amp;MsEGraph" sheetId="24" r:id="rId12"/>
    <sheet name="Chem&amp;MsEData" sheetId="20" r:id="rId13"/>
    <sheet name="Civ&amp;Env.Graph" sheetId="28" r:id="rId14"/>
    <sheet name="Civ&amp;Env.Data" sheetId="26" r:id="rId15"/>
    <sheet name="AESGraph" sheetId="35" r:id="rId16"/>
    <sheet name="AESData" sheetId="31" r:id="rId17"/>
    <sheet name="EE&amp;CEGraph" sheetId="38" r:id="rId18"/>
    <sheet name="EE&amp;CEData" sheetId="36" r:id="rId19"/>
    <sheet name="Tables (2)" sheetId="2" r:id="rId20"/>
    <sheet name="Race-Ethnicity (2)" sheetId="4" r:id="rId21"/>
    <sheet name="Gender (2)" sheetId="5" r:id="rId22"/>
  </sheets>
  <externalReferences>
    <externalReference r:id="rId23"/>
  </externalReferences>
  <definedNames>
    <definedName name="_xlnm._FilterDatabase" localSheetId="21" hidden="1">'Gender (2)'!$A$1:$H$65</definedName>
    <definedName name="_xlnm._FilterDatabase" localSheetId="20" hidden="1">'Race-Ethnicity (2)'!$A$1:$H$200</definedName>
    <definedName name="_xlnm._FilterDatabase" localSheetId="19" hidden="1">'Tables (2)'!$A$1:$T$128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54" l="1"/>
  <c r="Q19" i="54"/>
  <c r="R19" i="54"/>
  <c r="S19" i="54"/>
  <c r="T19" i="54"/>
  <c r="O19" i="54"/>
  <c r="P18" i="54"/>
  <c r="Q18" i="54"/>
  <c r="R18" i="54"/>
  <c r="S18" i="54"/>
  <c r="T18" i="54"/>
  <c r="O18" i="54"/>
  <c r="P16" i="54"/>
  <c r="Q16" i="54"/>
  <c r="R16" i="54"/>
  <c r="S16" i="54"/>
  <c r="T16" i="54"/>
  <c r="O16" i="54"/>
  <c r="P4" i="54" l="1"/>
  <c r="Q4" i="54"/>
  <c r="R4" i="54"/>
  <c r="S4" i="54"/>
  <c r="T4" i="54"/>
  <c r="O4" i="54"/>
  <c r="D14" i="52" l="1"/>
  <c r="E14" i="52"/>
  <c r="D15" i="52"/>
  <c r="E15" i="52"/>
  <c r="D16" i="52"/>
  <c r="E16" i="52"/>
  <c r="D17" i="52"/>
  <c r="E17" i="52"/>
  <c r="D18" i="52"/>
  <c r="E18" i="52"/>
  <c r="D19" i="52"/>
  <c r="E19" i="52"/>
  <c r="D13" i="49"/>
  <c r="E13" i="49"/>
  <c r="D14" i="49"/>
  <c r="E14" i="49"/>
  <c r="D15" i="49"/>
  <c r="E15" i="49"/>
  <c r="D16" i="49"/>
  <c r="E16" i="49"/>
  <c r="D17" i="49"/>
  <c r="E17" i="49"/>
  <c r="D18" i="49"/>
  <c r="E18" i="49"/>
  <c r="D13" i="47"/>
  <c r="E13" i="47"/>
  <c r="D14" i="47"/>
  <c r="E14" i="47"/>
  <c r="D15" i="47"/>
  <c r="E15" i="47"/>
  <c r="D16" i="47"/>
  <c r="E16" i="47"/>
  <c r="D17" i="47"/>
  <c r="E17" i="47"/>
  <c r="D18" i="47"/>
  <c r="E18" i="47"/>
  <c r="E18" i="40"/>
  <c r="D18" i="40"/>
  <c r="E17" i="40"/>
  <c r="D17" i="40"/>
  <c r="E16" i="40"/>
  <c r="D16" i="40"/>
  <c r="E15" i="40"/>
  <c r="D15" i="40"/>
  <c r="E14" i="40"/>
  <c r="D14" i="40"/>
  <c r="E13" i="40"/>
  <c r="D13" i="40"/>
  <c r="D15" i="39"/>
  <c r="E18" i="39"/>
  <c r="D18" i="39"/>
  <c r="E17" i="39"/>
  <c r="D17" i="39"/>
  <c r="E16" i="39"/>
  <c r="D16" i="39"/>
  <c r="E15" i="39"/>
  <c r="E18" i="36"/>
  <c r="D18" i="36"/>
  <c r="E17" i="36"/>
  <c r="D17" i="36"/>
  <c r="E16" i="36"/>
  <c r="D16" i="36"/>
  <c r="E15" i="36"/>
  <c r="D15" i="36"/>
  <c r="E14" i="36"/>
  <c r="D14" i="36"/>
  <c r="E13" i="36"/>
  <c r="D13" i="36"/>
  <c r="E15" i="31"/>
  <c r="E16" i="31"/>
  <c r="E17" i="31"/>
  <c r="E18" i="31"/>
  <c r="E19" i="31"/>
  <c r="E14" i="31"/>
  <c r="D15" i="31"/>
  <c r="D16" i="31"/>
  <c r="D17" i="31"/>
  <c r="D18" i="31"/>
  <c r="D19" i="31"/>
  <c r="D14" i="31"/>
  <c r="E14" i="26"/>
  <c r="E15" i="26"/>
  <c r="E16" i="26"/>
  <c r="E17" i="26"/>
  <c r="E18" i="26"/>
  <c r="E13" i="26"/>
  <c r="D14" i="26"/>
  <c r="D15" i="26"/>
  <c r="D16" i="26"/>
  <c r="D17" i="26"/>
  <c r="D18" i="26"/>
  <c r="D13" i="26"/>
  <c r="E14" i="20"/>
  <c r="E15" i="20"/>
  <c r="E16" i="20"/>
  <c r="E17" i="20"/>
  <c r="E18" i="20"/>
  <c r="E13" i="20"/>
  <c r="D14" i="20"/>
  <c r="D15" i="20"/>
  <c r="D16" i="20"/>
  <c r="D17" i="20"/>
  <c r="D18" i="20"/>
  <c r="D13" i="20"/>
  <c r="D201" i="4"/>
  <c r="E201" i="4"/>
  <c r="F201" i="4"/>
  <c r="G201" i="4"/>
  <c r="H201" i="4"/>
  <c r="C20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4" authorId="0" shapeId="0" xr:uid="{8F41DF5A-5A00-45A9-9E56-EDEFA85BCC11}">
      <text>
        <r>
          <rPr>
            <sz val="9"/>
            <color indexed="81"/>
            <rFont val="Tahoma"/>
            <family val="2"/>
          </rPr>
          <t xml:space="preserve">Data was collected from Range N14:S15 of sheet "Tables(2)". M14 and M15 shows the tot num of CSE female and male students respectively. So additon was made to find the total num of students for each respective year.
</t>
        </r>
      </text>
    </comment>
    <comment ref="E4" authorId="0" shapeId="0" xr:uid="{F30E422C-AB64-4AEE-B6AD-F0E8DE81E7E2}">
      <text>
        <r>
          <rPr>
            <sz val="9"/>
            <color indexed="81"/>
            <rFont val="Tahoma"/>
            <family val="2"/>
          </rPr>
          <t>Data was collected from N14:S14 of "Tables(2)" which shows the total number of CSE female students for each year.</t>
        </r>
      </text>
    </comment>
    <comment ref="F4" authorId="0" shapeId="0" xr:uid="{371636DD-0439-406E-A179-C3C0E2228A5C}">
      <text>
        <r>
          <rPr>
            <sz val="9"/>
            <color indexed="81"/>
            <rFont val="Tahoma"/>
            <family val="2"/>
          </rPr>
          <t>Data was collected from "Tables(2)" by adding the Number of AI,Blacks and Latinos for each years. (B56+B58+B59). For example num of UR students in 2017 will be (C56+C58+C59)</t>
        </r>
      </text>
    </comment>
    <comment ref="D14" authorId="0" shapeId="0" xr:uid="{1818BE30-0F00-48EA-8AF1-A46EE47BC391}">
      <text>
        <r>
          <rPr>
            <sz val="9"/>
            <color indexed="81"/>
            <rFont val="Tahoma"/>
            <family val="2"/>
          </rPr>
          <t xml:space="preserve">=(E5/D5)* 100%. Same formula was used for each subsequent years.
</t>
        </r>
      </text>
    </comment>
    <comment ref="E14" authorId="0" shapeId="0" xr:uid="{A9DAFFA8-3D87-42D9-A445-181CD22D2204}">
      <text>
        <r>
          <rPr>
            <sz val="9"/>
            <color indexed="81"/>
            <rFont val="Tahoma"/>
            <family val="2"/>
          </rPr>
          <t xml:space="preserve">=(F5/D5)*100%
Same formla was uesd for each subsequent years.
</t>
        </r>
      </text>
    </comment>
    <comment ref="D19" authorId="0" shapeId="0" xr:uid="{A1B0D265-B2B0-46E6-96C4-A4CAB0EC1D81}">
      <text>
        <r>
          <rPr>
            <sz val="9"/>
            <color indexed="81"/>
            <rFont val="Tahoma"/>
            <family val="2"/>
          </rPr>
          <t>(E10/D10)*100%</t>
        </r>
      </text>
    </comment>
    <comment ref="E19" authorId="0" shapeId="0" xr:uid="{2A22EF28-CD4A-45EC-A099-A7BE2A8307DB}">
      <text>
        <r>
          <rPr>
            <b/>
            <sz val="9"/>
            <color indexed="81"/>
            <rFont val="Tahoma"/>
            <family val="2"/>
          </rPr>
          <t>=</t>
        </r>
        <r>
          <rPr>
            <sz val="9"/>
            <color indexed="81"/>
            <rFont val="Tahoma"/>
            <family val="2"/>
          </rPr>
          <t>(F10/D10)*100%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3" authorId="0" shapeId="0" xr:uid="{BF5DDDC8-4C3F-4F5B-BADB-229093E316EB}">
      <text>
        <r>
          <rPr>
            <sz val="9"/>
            <color indexed="81"/>
            <rFont val="Tahoma"/>
            <family val="2"/>
          </rPr>
          <t>Data was collected from Range N24:S25 of sheet "Tables(2)". M24 and M25 shows the tot num of ME female and male students respectively. So additon was made to find the total num of students for each respective year.</t>
        </r>
      </text>
    </comment>
    <comment ref="E3" authorId="0" shapeId="0" xr:uid="{FC309D6B-A69B-4CD9-8F7B-EED629F70611}">
      <text>
        <r>
          <rPr>
            <sz val="9"/>
            <color indexed="81"/>
            <rFont val="Tahoma"/>
            <family val="2"/>
          </rPr>
          <t>Data was collected from N24:S24 of "Tables(2)" which shows the total number of ME female students for each year</t>
        </r>
      </text>
    </comment>
    <comment ref="F3" authorId="0" shapeId="0" xr:uid="{1C7E7F5E-A344-4102-99F9-5E71C7CF9417}">
      <text>
        <r>
          <rPr>
            <sz val="9"/>
            <color indexed="81"/>
            <rFont val="Tahoma"/>
            <family val="2"/>
          </rPr>
          <t>Data was collected from "Tables(2)" by adding the Number of AI,Blacks and Latinos for each years. (B101+B103+B104). For example num of UR students in 2017 will be (C101+C103+C104)</t>
        </r>
      </text>
    </comment>
    <comment ref="D13" authorId="0" shapeId="0" xr:uid="{9264E3CF-C06C-4A5E-B6AD-152789F867BD}">
      <text>
        <r>
          <rPr>
            <sz val="9"/>
            <color indexed="81"/>
            <rFont val="Tahoma"/>
            <family val="2"/>
          </rPr>
          <t xml:space="preserve">=(E4/D4)* 100%. Same formula was used for each subsequent years.
</t>
        </r>
      </text>
    </comment>
    <comment ref="E13" authorId="0" shapeId="0" xr:uid="{6B6C9E83-699C-4BB5-A1DC-1622C598F07D}">
      <text>
        <r>
          <rPr>
            <sz val="9"/>
            <color indexed="81"/>
            <rFont val="Tahoma"/>
            <family val="2"/>
          </rPr>
          <t xml:space="preserve">=(F4/D4)* 100%. Same formula was used for each subsequent years.
</t>
        </r>
      </text>
    </comment>
    <comment ref="D18" authorId="0" shapeId="0" xr:uid="{461E388D-D605-4C03-9610-5459873683DD}">
      <text>
        <r>
          <rPr>
            <sz val="9"/>
            <color indexed="81"/>
            <rFont val="Tahoma"/>
            <family val="2"/>
          </rPr>
          <t xml:space="preserve">=(E9/D9)* 100%.
</t>
        </r>
      </text>
    </comment>
    <comment ref="E18" authorId="0" shapeId="0" xr:uid="{7732451F-259E-4C57-B186-E22FBCD380A1}">
      <text>
        <r>
          <rPr>
            <sz val="9"/>
            <color indexed="81"/>
            <rFont val="Tahoma"/>
            <family val="2"/>
          </rPr>
          <t>=(F9/D9)* 100%.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3" authorId="0" shapeId="0" xr:uid="{D5AE2383-64C9-47BB-8365-4C8EFE3FD5AE}">
      <text>
        <r>
          <rPr>
            <sz val="9"/>
            <color indexed="81"/>
            <rFont val="Tahoma"/>
            <family val="2"/>
          </rPr>
          <t>Data was collected from Range N4:S5 of sheet "Tables(2)". M4 and M5 shows the tot num of BioSys  female and male students respectively. So additon was made to find the total num of students for each respective year.</t>
        </r>
      </text>
    </comment>
    <comment ref="E3" authorId="0" shapeId="0" xr:uid="{0D2F7565-EEFD-4B01-9D10-D83053E90B0A}">
      <text>
        <r>
          <rPr>
            <sz val="9"/>
            <color indexed="81"/>
            <rFont val="Tahoma"/>
            <family val="2"/>
          </rPr>
          <t>Data was collected from N4:S4 of "Tables(2)" which shows the total number of Biosys female students for each year</t>
        </r>
      </text>
    </comment>
    <comment ref="F3" authorId="0" shapeId="0" xr:uid="{A903C503-F888-495E-8E1C-0967915263BC}">
      <text>
        <r>
          <rPr>
            <sz val="9"/>
            <color indexed="81"/>
            <rFont val="Tahoma"/>
            <family val="2"/>
          </rPr>
          <t>Data was collected from "Tables(2)" by adding the Number of AI,Blacks and Latinos for each years. (B11+B13+B14). For example num of UR students in 2017 will be (C11+C13+C14)</t>
        </r>
      </text>
    </comment>
    <comment ref="D13" authorId="0" shapeId="0" xr:uid="{60F1B85A-565D-4C8C-93DE-B5BF97FA7E61}">
      <text>
        <r>
          <rPr>
            <sz val="9"/>
            <color indexed="81"/>
            <rFont val="Tahoma"/>
            <family val="2"/>
          </rPr>
          <t xml:space="preserve">=(E4/D4)* 100%. Same formula was used for each subsequent years.
</t>
        </r>
      </text>
    </comment>
    <comment ref="E13" authorId="0" shapeId="0" xr:uid="{BE7613E2-A7E3-4804-BB26-5B16746D0AA7}">
      <text>
        <r>
          <rPr>
            <sz val="9"/>
            <color indexed="81"/>
            <rFont val="Tahoma"/>
            <family val="2"/>
          </rPr>
          <t xml:space="preserve">=(F4/D4)* 100%. Same formula was used for each subsequent years.
</t>
        </r>
      </text>
    </comment>
    <comment ref="D18" authorId="0" shapeId="0" xr:uid="{151FA3E8-3B6C-4557-BE32-ADD257E17647}">
      <text>
        <r>
          <rPr>
            <sz val="9"/>
            <color indexed="81"/>
            <rFont val="Tahoma"/>
            <family val="2"/>
          </rPr>
          <t xml:space="preserve">=(E9/D9)* 100%
</t>
        </r>
      </text>
    </comment>
    <comment ref="E18" authorId="0" shapeId="0" xr:uid="{77522DBC-113B-4F4A-82DE-B79423E3FD19}">
      <text>
        <r>
          <rPr>
            <sz val="9"/>
            <color indexed="81"/>
            <rFont val="Tahoma"/>
            <family val="2"/>
          </rPr>
          <t xml:space="preserve">=(F9/D9)* 100%.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3" authorId="0" shapeId="0" xr:uid="{ADC636E2-F7AE-4531-A77E-4360239919AA}">
      <text>
        <r>
          <rPr>
            <sz val="9"/>
            <color indexed="81"/>
            <rFont val="Tahoma"/>
            <family val="2"/>
          </rPr>
          <t>Data was collected from Range N18:S19 of  "Tables(2)". M18 and M19 shows the tot num of CMSE  female and male students respectively. So additon was made to find the total num of students for each respective year.</t>
        </r>
      </text>
    </comment>
    <comment ref="E3" authorId="0" shapeId="0" xr:uid="{A3B56F84-AEFB-49E5-BD25-5229DC76D8CD}">
      <text>
        <r>
          <rPr>
            <sz val="9"/>
            <color indexed="81"/>
            <rFont val="Tahoma"/>
            <family val="2"/>
          </rPr>
          <t>Data was collected from N18:S18 of "Tables(2)" which shows the total number of female Exp Eng  students for each year.</t>
        </r>
      </text>
    </comment>
    <comment ref="F3" authorId="0" shapeId="0" xr:uid="{8370444C-FCD1-4980-AFC5-B470C847C71F}">
      <text>
        <r>
          <rPr>
            <sz val="9"/>
            <color indexed="81"/>
            <rFont val="Tahoma"/>
            <family val="2"/>
          </rPr>
          <t xml:space="preserve">Data was collected from "Tables(2)" by adding the Number of AI,Blacks and Latinos for each years. (B74+B76+B77). </t>
        </r>
      </text>
    </comment>
    <comment ref="D13" authorId="0" shapeId="0" xr:uid="{77594DAA-B974-422C-83FA-B6F292B31CCE}">
      <text>
        <r>
          <rPr>
            <sz val="9"/>
            <color indexed="81"/>
            <rFont val="Tahoma"/>
            <family val="2"/>
          </rPr>
          <t xml:space="preserve">=(E4/D4)* 100%. Same formula was used for each subsequent years.
</t>
        </r>
      </text>
    </comment>
    <comment ref="E13" authorId="0" shapeId="0" xr:uid="{DD00DBC7-4B0A-4EE3-AB21-9D339ACFAD1C}">
      <text>
        <r>
          <rPr>
            <sz val="9"/>
            <color indexed="81"/>
            <rFont val="Tahoma"/>
            <family val="2"/>
          </rPr>
          <t xml:space="preserve">=(F4/D4)* 100%. Same formula was used for each subsequent years.
</t>
        </r>
      </text>
    </comment>
    <comment ref="D18" authorId="0" shapeId="0" xr:uid="{FD949DB0-B9C5-40F5-8A9D-D8C7D046E742}">
      <text>
        <r>
          <rPr>
            <sz val="9"/>
            <color indexed="81"/>
            <rFont val="Tahoma"/>
            <family val="2"/>
          </rPr>
          <t xml:space="preserve">=(E9/D9)* 100%
</t>
        </r>
      </text>
    </comment>
    <comment ref="E18" authorId="0" shapeId="0" xr:uid="{33F636F3-4DA6-43BA-A1BE-A90E0973E362}">
      <text>
        <r>
          <rPr>
            <sz val="9"/>
            <color indexed="81"/>
            <rFont val="Tahoma"/>
            <family val="2"/>
          </rPr>
          <t xml:space="preserve">=(F9/D9)* 100%.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3" authorId="0" shapeId="0" xr:uid="{333FC03C-38D1-4A93-AE8A-6CD742A88785}">
      <text>
        <r>
          <rPr>
            <sz val="9"/>
            <color indexed="81"/>
            <rFont val="Tahoma"/>
            <family val="2"/>
          </rPr>
          <t>Data was collected from Range N10:S11 of sheet "Tables(2)". M10 and M11 shows the tot num of CMSE  female and male students respectively. So additon was made to find the total num of students for each respective year.</t>
        </r>
      </text>
    </comment>
    <comment ref="E3" authorId="0" shapeId="0" xr:uid="{FBFD5D72-1C15-4161-A59C-9BF98B622834}">
      <text>
        <r>
          <rPr>
            <sz val="9"/>
            <color indexed="81"/>
            <rFont val="Tahoma"/>
            <family val="2"/>
          </rPr>
          <t>Data was collected from N4:S4 of "Tables(2)" which shows the total number of Biosys female students for each year</t>
        </r>
      </text>
    </comment>
    <comment ref="F3" authorId="0" shapeId="0" xr:uid="{7DBE5AD1-4F3D-4011-B7CD-BBE60585E046}">
      <text>
        <r>
          <rPr>
            <sz val="9"/>
            <color indexed="81"/>
            <rFont val="Tahoma"/>
            <family val="2"/>
          </rPr>
          <t>Data was collected from "Tables(2)" by adding the Number of AI,Blacks and Latinos for each years. (B11+B13+B14). For example num of UR students in 2017 will be (C11+C13+C14)</t>
        </r>
      </text>
    </comment>
    <comment ref="D13" authorId="0" shapeId="0" xr:uid="{26423625-AC0B-4DE5-93E4-584507937E0A}">
      <text>
        <r>
          <rPr>
            <sz val="9"/>
            <color indexed="81"/>
            <rFont val="Tahoma"/>
            <family val="2"/>
          </rPr>
          <t xml:space="preserve">=(E4/D4)* 100%. Same formula was used for each subsequent years.
</t>
        </r>
      </text>
    </comment>
    <comment ref="E13" authorId="0" shapeId="0" xr:uid="{B50D0268-CF00-4C0D-8BFF-8CF2A932E47F}">
      <text>
        <r>
          <rPr>
            <sz val="9"/>
            <color indexed="81"/>
            <rFont val="Tahoma"/>
            <family val="2"/>
          </rPr>
          <t xml:space="preserve">=(F4/D4)* 100%. Same formula was used for each subsequent years.
</t>
        </r>
      </text>
    </comment>
    <comment ref="D18" authorId="0" shapeId="0" xr:uid="{EEB6E9FF-6BEF-404B-A3E7-FEF3902E751F}">
      <text>
        <r>
          <rPr>
            <sz val="9"/>
            <color indexed="81"/>
            <rFont val="Tahoma"/>
            <family val="2"/>
          </rPr>
          <t xml:space="preserve">=(E9/D9)* 100%
</t>
        </r>
      </text>
    </comment>
    <comment ref="E18" authorId="0" shapeId="0" xr:uid="{7362BC26-6985-44D3-9E4B-0C8777CA1905}">
      <text>
        <r>
          <rPr>
            <sz val="9"/>
            <color indexed="81"/>
            <rFont val="Tahoma"/>
            <family val="2"/>
          </rPr>
          <t xml:space="preserve">=(F9/D9)* 100%.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3" authorId="0" shapeId="0" xr:uid="{D5AE2383-64C9-47BB-8365-4C8EFE3FD5AE}">
      <text>
        <r>
          <rPr>
            <sz val="9"/>
            <color indexed="81"/>
            <rFont val="Tahoma"/>
            <family val="2"/>
          </rPr>
          <t>Data was collected from Range N6:S7 and N22:S23 of sheet "Tables(2)". M6 and M7 shows the tot num of CE female and male students and M22 and M23 shows the tot num of MsE students. So additon was made to find the total num of students for each respective year.</t>
        </r>
      </text>
    </comment>
    <comment ref="E3" authorId="0" shapeId="0" xr:uid="{0D2F7565-EEFD-4B01-9D10-D83053E90B0A}">
      <text>
        <r>
          <rPr>
            <sz val="9"/>
            <color indexed="81"/>
            <rFont val="Tahoma"/>
            <family val="2"/>
          </rPr>
          <t>Data was collected from N6:S6 of "Tables(2)" which shows the total number of CE female students and N22:S22 which shows the number of MsE female stud for each year</t>
        </r>
      </text>
    </comment>
    <comment ref="F3" authorId="0" shapeId="0" xr:uid="{A903C503-F888-495E-8E1C-0967915263BC}">
      <text>
        <r>
          <rPr>
            <sz val="9"/>
            <color indexed="81"/>
            <rFont val="Tahoma"/>
            <family val="2"/>
          </rPr>
          <t>Data was collected from "Tables(2)" by adding the Number of AI,Blacks and Latinos for all the two dept.  (B20+B22+B23)+
(B92+B94+B95).</t>
        </r>
      </text>
    </comment>
    <comment ref="D13" authorId="0" shapeId="0" xr:uid="{60F1B85A-565D-4C8C-93DE-B5BF97FA7E61}">
      <text>
        <r>
          <rPr>
            <sz val="9"/>
            <color indexed="81"/>
            <rFont val="Tahoma"/>
            <family val="2"/>
          </rPr>
          <t xml:space="preserve">=(E4/D4)* 100%. Same formula was used for each subsequent years.
</t>
        </r>
      </text>
    </comment>
    <comment ref="E13" authorId="0" shapeId="0" xr:uid="{BE7613E2-A7E3-4804-BB26-5B16746D0AA7}">
      <text>
        <r>
          <rPr>
            <sz val="9"/>
            <color indexed="81"/>
            <rFont val="Tahoma"/>
            <family val="2"/>
          </rPr>
          <t xml:space="preserve">=(F4/D4)* 100%. Same formula was used for each subsequent years.
</t>
        </r>
      </text>
    </comment>
    <comment ref="D18" authorId="0" shapeId="0" xr:uid="{151FA3E8-3B6C-4557-BE32-ADD257E17647}">
      <text>
        <r>
          <rPr>
            <sz val="9"/>
            <color indexed="81"/>
            <rFont val="Tahoma"/>
            <family val="2"/>
          </rPr>
          <t xml:space="preserve">=(E9/D9)* 100%
</t>
        </r>
      </text>
    </comment>
    <comment ref="E18" authorId="0" shapeId="0" xr:uid="{77522DBC-113B-4F4A-82DE-B79423E3FD19}">
      <text>
        <r>
          <rPr>
            <sz val="9"/>
            <color indexed="81"/>
            <rFont val="Tahoma"/>
            <family val="2"/>
          </rPr>
          <t xml:space="preserve">=(F9/D9)* 100%.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3" authorId="0" shapeId="0" xr:uid="{BF5DDDC8-4C3F-4F5B-BADB-229093E316EB}">
      <text>
        <r>
          <rPr>
            <sz val="9"/>
            <color indexed="81"/>
            <rFont val="Tahoma"/>
            <family val="2"/>
          </rPr>
          <t>Data was collected from Range N8:S9 and N20:S21 of sheet "Tables(2)". M8 and M9 shows the tot num of Civ Eng female and male students and M20 and M21 shows the tot num of Env Eng students. So additon was made to find the total num of students for each respective year.</t>
        </r>
      </text>
    </comment>
    <comment ref="E3" authorId="0" shapeId="0" xr:uid="{FC309D6B-A69B-4CD9-8F7B-EED629F70611}">
      <text>
        <r>
          <rPr>
            <sz val="9"/>
            <color indexed="81"/>
            <rFont val="Tahoma"/>
            <family val="2"/>
          </rPr>
          <t>Data was collected from N8:S8 of "Tables(2)" which shows the total number of Civ Eng female students and N20:S20 which shows the number of Env Eng stud for each year.</t>
        </r>
      </text>
    </comment>
    <comment ref="F3" authorId="0" shapeId="0" xr:uid="{1C7E7F5E-A344-4102-99F9-5E71C7CF9417}">
      <text>
        <r>
          <rPr>
            <sz val="9"/>
            <color indexed="81"/>
            <rFont val="Tahoma"/>
            <family val="2"/>
          </rPr>
          <t>Data was collected from "Tables(2)" by adding the Number of AI,Blacks and Latinos for both dept. 
(B29+B31+B32)+
(B83+B85+B86).</t>
        </r>
      </text>
    </comment>
    <comment ref="D13" authorId="0" shapeId="0" xr:uid="{9264E3CF-C06C-4A5E-B6AD-152789F867BD}">
      <text>
        <r>
          <rPr>
            <sz val="9"/>
            <color indexed="81"/>
            <rFont val="Tahoma"/>
            <family val="2"/>
          </rPr>
          <t xml:space="preserve">=(E4/D4)* 100%. Same formula was used for each subsequent years.
</t>
        </r>
      </text>
    </comment>
    <comment ref="E13" authorId="0" shapeId="0" xr:uid="{6B6C9E83-699C-4BB5-A1DC-1622C598F07D}">
      <text>
        <r>
          <rPr>
            <sz val="9"/>
            <color indexed="81"/>
            <rFont val="Tahoma"/>
            <family val="2"/>
          </rPr>
          <t xml:space="preserve">=(F4/D4)* 100%. Same formula was used for each subsequent years.
</t>
        </r>
      </text>
    </comment>
    <comment ref="D18" authorId="0" shapeId="0" xr:uid="{461E388D-D605-4C03-9610-5459873683DD}">
      <text>
        <r>
          <rPr>
            <sz val="9"/>
            <color indexed="81"/>
            <rFont val="Tahoma"/>
            <family val="2"/>
          </rPr>
          <t xml:space="preserve">=(E9/D9)* 100%.
</t>
        </r>
      </text>
    </comment>
    <comment ref="E18" authorId="0" shapeId="0" xr:uid="{7732451F-259E-4C57-B186-E22FBCD380A1}">
      <text>
        <r>
          <rPr>
            <sz val="9"/>
            <color indexed="81"/>
            <rFont val="Tahoma"/>
            <family val="2"/>
          </rPr>
          <t>=(F9/D9)* 100%.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4" authorId="0" shapeId="0" xr:uid="{8F41DF5A-5A00-45A9-9E56-EDEFA85BCC11}">
      <text>
        <r>
          <rPr>
            <sz val="9"/>
            <color indexed="81"/>
            <rFont val="Tahoma"/>
            <family val="2"/>
          </rPr>
          <t xml:space="preserve">Data was collected from Range M2:S3 of sheet "Tables(2)". M2 and M3 shows the tot num of AES female and male students respectively. So additon was made to find the total num of students for each respective year.
</t>
        </r>
      </text>
    </comment>
    <comment ref="E4" authorId="0" shapeId="0" xr:uid="{F30E422C-AB64-4AEE-B6AD-F0E8DE81E7E2}">
      <text>
        <r>
          <rPr>
            <sz val="9"/>
            <color indexed="81"/>
            <rFont val="Tahoma"/>
            <family val="2"/>
          </rPr>
          <t>Data was collected from N2:S2 of "Tables(2)" which shows the total number of AES female students for each year.</t>
        </r>
      </text>
    </comment>
    <comment ref="F4" authorId="0" shapeId="0" xr:uid="{371636DD-0439-406E-A179-C3C0E2228A5C}">
      <text>
        <r>
          <rPr>
            <sz val="9"/>
            <color indexed="81"/>
            <rFont val="Tahoma"/>
            <family val="2"/>
          </rPr>
          <t>Data was collected from "Tables(2)" by adding the Number of AI,Blacks and Latinos for each years. (B2+B4+B5).</t>
        </r>
      </text>
    </comment>
    <comment ref="D14" authorId="0" shapeId="0" xr:uid="{1818BE30-0F00-48EA-8AF1-A46EE47BC391}">
      <text>
        <r>
          <rPr>
            <sz val="9"/>
            <color indexed="81"/>
            <rFont val="Tahoma"/>
            <family val="2"/>
          </rPr>
          <t xml:space="preserve">=(E5/D5)* 100%. Same formula was used for each subsequent years.
</t>
        </r>
      </text>
    </comment>
    <comment ref="E14" authorId="0" shapeId="0" xr:uid="{A9DAFFA8-3D87-42D9-A445-181CD22D2204}">
      <text>
        <r>
          <rPr>
            <sz val="9"/>
            <color indexed="81"/>
            <rFont val="Tahoma"/>
            <family val="2"/>
          </rPr>
          <t xml:space="preserve">=(F5/D5)*100%
Same formla was uesd for each subsequent years.
</t>
        </r>
      </text>
    </comment>
    <comment ref="D19" authorId="0" shapeId="0" xr:uid="{A1B0D265-B2B0-46E6-96C4-A4CAB0EC1D81}">
      <text>
        <r>
          <rPr>
            <sz val="9"/>
            <color indexed="81"/>
            <rFont val="Tahoma"/>
            <family val="2"/>
          </rPr>
          <t>(E10/D10)*100%</t>
        </r>
      </text>
    </comment>
    <comment ref="E19" authorId="0" shapeId="0" xr:uid="{2A22EF28-CD4A-45EC-A099-A7BE2A8307DB}">
      <text>
        <r>
          <rPr>
            <b/>
            <sz val="9"/>
            <color indexed="81"/>
            <rFont val="Tahoma"/>
            <family val="2"/>
          </rPr>
          <t>=</t>
        </r>
        <r>
          <rPr>
            <sz val="9"/>
            <color indexed="81"/>
            <rFont val="Tahoma"/>
            <family val="2"/>
          </rPr>
          <t>(F10/D10)*100%</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laptop</author>
  </authors>
  <commentList>
    <comment ref="D3" authorId="0" shapeId="0" xr:uid="{D9E24094-32C7-48A0-B63A-E50EBB8C2C02}">
      <text>
        <r>
          <rPr>
            <sz val="9"/>
            <color indexed="81"/>
            <rFont val="Tahoma"/>
            <family val="2"/>
          </rPr>
          <t>Data was collected from Range N16:S17 and N12:S13 of sheet "Tables(2)". M16 and M17 shows the tot num of EE female and male students and L12 and L13 shows the tot num of CE students. So additon was made to find the total num of students for each respective year.</t>
        </r>
      </text>
    </comment>
    <comment ref="E3" authorId="0" shapeId="0" xr:uid="{2FE5AC03-5931-465C-957D-D9230A19C540}">
      <text>
        <r>
          <rPr>
            <sz val="9"/>
            <color indexed="81"/>
            <rFont val="Tahoma"/>
            <family val="2"/>
          </rPr>
          <t>Data was collected from N16:S16 of "Tables(2)" which shows the total number of EE female students and N12:S12 which shows the number of CE stud for each year</t>
        </r>
      </text>
    </comment>
    <comment ref="F3" authorId="0" shapeId="0" xr:uid="{CC4B421D-BEF0-4A84-910C-D7112896EE08}">
      <text>
        <r>
          <rPr>
            <sz val="9"/>
            <color indexed="81"/>
            <rFont val="Tahoma"/>
            <family val="2"/>
          </rPr>
          <t>Data was collected from "Tables(2)" by adding the Number of AI,Blacks and Latinos for both dept. 
(B47+B49+B50)+
(B65+B67+B68).</t>
        </r>
      </text>
    </comment>
    <comment ref="D13" authorId="0" shapeId="0" xr:uid="{FF8257B8-C583-414D-98BA-276B945BC8B0}">
      <text>
        <r>
          <rPr>
            <sz val="9"/>
            <color indexed="81"/>
            <rFont val="Tahoma"/>
            <family val="2"/>
          </rPr>
          <t xml:space="preserve">=(E4/D4)* 100%. Same formula was used for each subsequent years.
</t>
        </r>
      </text>
    </comment>
    <comment ref="E13" authorId="0" shapeId="0" xr:uid="{E24D0DD6-ADF0-4135-B256-398C1A29EDD9}">
      <text>
        <r>
          <rPr>
            <sz val="9"/>
            <color indexed="81"/>
            <rFont val="Tahoma"/>
            <family val="2"/>
          </rPr>
          <t xml:space="preserve">=(F4/D4)* 100%. Same formula was used for each subsequent years.
</t>
        </r>
      </text>
    </comment>
    <comment ref="D18" authorId="0" shapeId="0" xr:uid="{4EDC7536-24F7-4CA2-AF93-6B9AB9602768}">
      <text>
        <r>
          <rPr>
            <sz val="9"/>
            <color indexed="81"/>
            <rFont val="Tahoma"/>
            <family val="2"/>
          </rPr>
          <t xml:space="preserve">=(E9/D9)* 100%.
</t>
        </r>
      </text>
    </comment>
    <comment ref="E18" authorId="0" shapeId="0" xr:uid="{E2C28864-78D7-4477-AC89-40AF8D7EC612}">
      <text>
        <r>
          <rPr>
            <sz val="9"/>
            <color indexed="81"/>
            <rFont val="Tahoma"/>
            <family val="2"/>
          </rPr>
          <t>=(F9/D9)* 100%.</t>
        </r>
      </text>
    </comment>
  </commentList>
</comments>
</file>

<file path=xl/sharedStrings.xml><?xml version="1.0" encoding="utf-8"?>
<sst xmlns="http://schemas.openxmlformats.org/spreadsheetml/2006/main" count="919" uniqueCount="88">
  <si>
    <t>White</t>
  </si>
  <si>
    <t>Total</t>
  </si>
  <si>
    <t>Two or More Races</t>
  </si>
  <si>
    <t>Not Specified</t>
  </si>
  <si>
    <t>Native Hawaiian/Oth Pac Island</t>
  </si>
  <si>
    <t>International</t>
  </si>
  <si>
    <t>Hispanic/Latino</t>
  </si>
  <si>
    <t>Black/African American</t>
  </si>
  <si>
    <t>Asian</t>
  </si>
  <si>
    <t>American Indian/Alaska Native</t>
  </si>
  <si>
    <t>Mechanical Engineering</t>
  </si>
  <si>
    <t>Materials Science and Engineering</t>
  </si>
  <si>
    <t>Environmental Engineering</t>
  </si>
  <si>
    <t>Engineering - Exploratory</t>
  </si>
  <si>
    <t>Electrical Engineering</t>
  </si>
  <si>
    <t>Computer Science</t>
  </si>
  <si>
    <t>Computer Engineering</t>
  </si>
  <si>
    <t>Computational Data Science</t>
  </si>
  <si>
    <t>Civil Engineering</t>
  </si>
  <si>
    <t>Chemical Engineering</t>
  </si>
  <si>
    <t>Male</t>
  </si>
  <si>
    <t>Female</t>
  </si>
  <si>
    <t>Biosystems Engineering</t>
  </si>
  <si>
    <t>Applied Engineering Sciences</t>
  </si>
  <si>
    <t>Gender</t>
  </si>
  <si>
    <t>Major</t>
  </si>
  <si>
    <t>Race - Ethnicity</t>
  </si>
  <si>
    <t>Mechanical Engineering Prefer</t>
  </si>
  <si>
    <t>Mechanical Engineering BS2</t>
  </si>
  <si>
    <t>Mechanical Engineering BS1</t>
  </si>
  <si>
    <t>Materials Science &amp; Egr Prefer</t>
  </si>
  <si>
    <t>Materials Sci and Engineer BS1</t>
  </si>
  <si>
    <t>Environmental Engineering BS2</t>
  </si>
  <si>
    <t>Environmental Engineering BS1</t>
  </si>
  <si>
    <t>Environmental Engineer Prefer</t>
  </si>
  <si>
    <t>Engineering - Exploratory NOHN</t>
  </si>
  <si>
    <t>Electrical Engineering Prefer</t>
  </si>
  <si>
    <t>Electrical Engineering BS2</t>
  </si>
  <si>
    <t>Electrical Engineering BS1</t>
  </si>
  <si>
    <t>Computer Science Preference</t>
  </si>
  <si>
    <t>Computer Science BS2</t>
  </si>
  <si>
    <t>Computer Science BS1</t>
  </si>
  <si>
    <t>Computer Engineering Prefer</t>
  </si>
  <si>
    <t>Computer Engineering BS2</t>
  </si>
  <si>
    <t>Computer Engineering BS1</t>
  </si>
  <si>
    <t>Computational Data Science BS2</t>
  </si>
  <si>
    <t>Computational Data Science BS1</t>
  </si>
  <si>
    <t>Computational Data Sci Prefer</t>
  </si>
  <si>
    <t>Civil Engineering Preference</t>
  </si>
  <si>
    <t>Civil Engineering BS2</t>
  </si>
  <si>
    <t>Civil Engineering BS1</t>
  </si>
  <si>
    <t>Chemical Engineering Prefer</t>
  </si>
  <si>
    <t>Chemical Engineering BS2</t>
  </si>
  <si>
    <t>Chemical Engineering BS1</t>
  </si>
  <si>
    <t>Biosystems Engineering Prefer</t>
  </si>
  <si>
    <t>Biosystems Engineering BS1</t>
  </si>
  <si>
    <t>Applied Engineering Scienc BS2</t>
  </si>
  <si>
    <t>Applied Engineering Scienc BS1</t>
  </si>
  <si>
    <t>Applied Engineer Sciences Pref</t>
  </si>
  <si>
    <t>Academic Plan Descr</t>
  </si>
  <si>
    <t>Year</t>
  </si>
  <si>
    <t>Number of Females</t>
  </si>
  <si>
    <t>range</t>
  </si>
  <si>
    <t>Number of females</t>
  </si>
  <si>
    <t>Percentage of Females</t>
  </si>
  <si>
    <t>NSF Underrepresented Students</t>
  </si>
  <si>
    <t>Percentage of NSF Underrepresented Students</t>
  </si>
  <si>
    <t>ELECTRICAL/COMPUTER  ENGINEERING</t>
  </si>
  <si>
    <t>Total Number of Electrical/Computer EGR Students</t>
  </si>
  <si>
    <t>APPLIED ENGINEERING SCIENCES</t>
  </si>
  <si>
    <t>Total Number of Applied Engineering Sciences Students</t>
  </si>
  <si>
    <t>CIVIL/ENVIRONMENTAL ENGINEERING</t>
  </si>
  <si>
    <t>Total Number of Civil/Env. EGR Students</t>
  </si>
  <si>
    <t>CHEMICAL/MATERIAL SCIENCE ENGINEERING</t>
  </si>
  <si>
    <t>Total Number of Chem/Material EGR Students</t>
  </si>
  <si>
    <t>COMPUTATIONAL DATA SCIENCE ENGINEERING</t>
  </si>
  <si>
    <t>Total Number of Computational Data Science Students</t>
  </si>
  <si>
    <t>Total Number of Engineering-Exploratory Students</t>
  </si>
  <si>
    <t>ENGINEERING-EXPLORATORY</t>
  </si>
  <si>
    <t>Total Number of Biosystems Students</t>
  </si>
  <si>
    <t>BIOSYSTEMS ENGINEERING</t>
  </si>
  <si>
    <t>Total Number of Mechanical Students</t>
  </si>
  <si>
    <t>MECHANICAL ENGINEERING</t>
  </si>
  <si>
    <t>Total Number of Computer Science Students</t>
  </si>
  <si>
    <t>COMPUTER SCIENCE ENGINEERING</t>
  </si>
  <si>
    <t>NSF URM</t>
  </si>
  <si>
    <t>% NSF URM</t>
  </si>
  <si>
    <t xml:space="preserve"> % Female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</si>
</sst>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scheme val="minor"/>
    </font>
    <font>
      <sz val="8"/>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38">
    <xf numFmtId="0" fontId="0" fillId="0" borderId="0" xfId="0"/>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center"/>
    </xf>
    <xf numFmtId="0" fontId="1" fillId="0" borderId="1" xfId="0" applyFont="1" applyBorder="1"/>
    <xf numFmtId="0" fontId="1" fillId="0" borderId="0" xfId="0" applyFont="1"/>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9" fontId="0" fillId="0" borderId="10" xfId="1" applyFont="1" applyBorder="1" applyAlignment="1">
      <alignment horizontal="center" vertical="center"/>
    </xf>
    <xf numFmtId="9" fontId="0" fillId="0" borderId="11" xfId="1" applyFont="1" applyBorder="1" applyAlignment="1">
      <alignment horizontal="center" vertical="center"/>
    </xf>
    <xf numFmtId="9" fontId="0" fillId="0" borderId="19" xfId="1" applyFont="1" applyBorder="1" applyAlignment="1">
      <alignment horizontal="center" vertical="center"/>
    </xf>
    <xf numFmtId="9" fontId="0" fillId="0" borderId="20" xfId="1"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2" borderId="0" xfId="0" applyFill="1"/>
    <xf numFmtId="9" fontId="0" fillId="0" borderId="0" xfId="1" applyFont="1"/>
  </cellXfs>
  <cellStyles count="2">
    <cellStyle name="Normal" xfId="0" builtinId="0"/>
    <cellStyle name="Percent" xfId="1" builtinId="5"/>
  </cellStyles>
  <dxfs count="0"/>
  <tableStyles count="0" defaultTableStyle="TableStyleMedium2" defaultPivotStyle="PivotStyleLight16"/>
  <colors>
    <mruColors>
      <color rgb="FF626262"/>
      <color rgb="FF909090"/>
      <color rgb="FF9A8DFB"/>
      <color rgb="FFC2C2C2"/>
      <color rgb="FF29A3FF"/>
      <color rgb="FF00467A"/>
      <color rgb="FF000000"/>
      <color rgb="FF8EDAB4"/>
      <color rgb="FF3CB679"/>
      <color rgb="FF0C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Engineering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spPr>
            <a:solidFill>
              <a:schemeClr val="accent2"/>
            </a:solidFill>
            <a:ln>
              <a:noFill/>
            </a:ln>
            <a:effectLst/>
          </c:spPr>
          <c:invertIfNegative val="0"/>
          <c:cat>
            <c:numRef>
              <c:f>'All College'!$O$1:$T$1</c:f>
              <c:numCache>
                <c:formatCode>General</c:formatCode>
                <c:ptCount val="6"/>
                <c:pt idx="0">
                  <c:v>2017</c:v>
                </c:pt>
                <c:pt idx="1">
                  <c:v>2018</c:v>
                </c:pt>
                <c:pt idx="2">
                  <c:v>2019</c:v>
                </c:pt>
                <c:pt idx="3">
                  <c:v>2020</c:v>
                </c:pt>
                <c:pt idx="4">
                  <c:v>2021</c:v>
                </c:pt>
                <c:pt idx="5">
                  <c:v>2022</c:v>
                </c:pt>
              </c:numCache>
            </c:numRef>
          </c:cat>
          <c:val>
            <c:numRef>
              <c:f>'All College'!$O$4:$T$4</c:f>
              <c:numCache>
                <c:formatCode>General</c:formatCode>
                <c:ptCount val="6"/>
                <c:pt idx="0">
                  <c:v>5522</c:v>
                </c:pt>
                <c:pt idx="1">
                  <c:v>5740</c:v>
                </c:pt>
                <c:pt idx="2">
                  <c:v>5795</c:v>
                </c:pt>
                <c:pt idx="3">
                  <c:v>5601</c:v>
                </c:pt>
                <c:pt idx="4">
                  <c:v>5694</c:v>
                </c:pt>
                <c:pt idx="5">
                  <c:v>5946</c:v>
                </c:pt>
              </c:numCache>
            </c:numRef>
          </c:val>
          <c:extLst>
            <c:ext xmlns:c16="http://schemas.microsoft.com/office/drawing/2014/chart" uri="{C3380CC4-5D6E-409C-BE32-E72D297353CC}">
              <c16:uniqueId val="{00000001-20AE-4BB4-9066-2795390CF0BB}"/>
            </c:ext>
          </c:extLst>
        </c:ser>
        <c:dLbls>
          <c:showLegendKey val="0"/>
          <c:showVal val="0"/>
          <c:showCatName val="0"/>
          <c:showSerName val="0"/>
          <c:showPercent val="0"/>
          <c:showBubbleSize val="0"/>
        </c:dLbls>
        <c:gapWidth val="219"/>
        <c:overlap val="-27"/>
        <c:axId val="515613904"/>
        <c:axId val="439508976"/>
        <c:extLst>
          <c:ext xmlns:c15="http://schemas.microsoft.com/office/drawing/2012/chart" uri="{02D57815-91ED-43cb-92C2-25804820EDAC}">
            <c15:filteredBarSeries>
              <c15:ser>
                <c:idx val="0"/>
                <c:order val="0"/>
                <c:spPr>
                  <a:solidFill>
                    <a:schemeClr val="accent1"/>
                  </a:solidFill>
                  <a:ln>
                    <a:noFill/>
                  </a:ln>
                  <a:effectLst/>
                </c:spPr>
                <c:invertIfNegative val="0"/>
                <c:cat>
                  <c:numRef>
                    <c:extLst>
                      <c:ext uri="{02D57815-91ED-43cb-92C2-25804820EDAC}">
                        <c15:formulaRef>
                          <c15:sqref>'All College'!$O$1:$T$1</c15:sqref>
                        </c15:formulaRef>
                      </c:ext>
                    </c:extLst>
                    <c:numCache>
                      <c:formatCode>General</c:formatCode>
                      <c:ptCount val="6"/>
                      <c:pt idx="0">
                        <c:v>2017</c:v>
                      </c:pt>
                      <c:pt idx="1">
                        <c:v>2018</c:v>
                      </c:pt>
                      <c:pt idx="2">
                        <c:v>2019</c:v>
                      </c:pt>
                      <c:pt idx="3">
                        <c:v>2020</c:v>
                      </c:pt>
                      <c:pt idx="4">
                        <c:v>2021</c:v>
                      </c:pt>
                      <c:pt idx="5">
                        <c:v>2022</c:v>
                      </c:pt>
                    </c:numCache>
                  </c:numRef>
                </c:cat>
                <c:val>
                  <c:numRef>
                    <c:extLst>
                      <c:ext uri="{02D57815-91ED-43cb-92C2-25804820EDAC}">
                        <c15:formulaRef>
                          <c15:sqref>'All College'!$O$1:$T$1</c15:sqref>
                        </c15:formulaRef>
                      </c:ext>
                    </c:extLst>
                    <c:numCache>
                      <c:formatCode>General</c:formatCode>
                      <c:ptCount val="6"/>
                      <c:pt idx="0">
                        <c:v>2017</c:v>
                      </c:pt>
                      <c:pt idx="1">
                        <c:v>2018</c:v>
                      </c:pt>
                      <c:pt idx="2">
                        <c:v>2019</c:v>
                      </c:pt>
                      <c:pt idx="3">
                        <c:v>2020</c:v>
                      </c:pt>
                      <c:pt idx="4">
                        <c:v>2021</c:v>
                      </c:pt>
                      <c:pt idx="5">
                        <c:v>2022</c:v>
                      </c:pt>
                    </c:numCache>
                  </c:numRef>
                </c:val>
                <c:extLst>
                  <c:ext xmlns:c16="http://schemas.microsoft.com/office/drawing/2014/chart" uri="{C3380CC4-5D6E-409C-BE32-E72D297353CC}">
                    <c16:uniqueId val="{00000000-20AE-4BB4-9066-2795390CF0BB}"/>
                  </c:ext>
                </c:extLst>
              </c15:ser>
            </c15:filteredBarSeries>
          </c:ext>
        </c:extLst>
      </c:barChart>
      <c:catAx>
        <c:axId val="51561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508976"/>
        <c:crosses val="autoZero"/>
        <c:auto val="1"/>
        <c:lblAlgn val="ctr"/>
        <c:lblOffset val="100"/>
        <c:noMultiLvlLbl val="0"/>
      </c:catAx>
      <c:valAx>
        <c:axId val="43950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613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Female Biosystems Engineering Students</a:t>
            </a:r>
          </a:p>
        </c:rich>
      </c:tx>
      <c:layout>
        <c:manualLayout>
          <c:xMode val="edge"/>
          <c:yMode val="edge"/>
          <c:x val="0.17946375510550264"/>
          <c:y val="1.822125771952430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 Biosystem Engineering Students</c:v>
          </c:tx>
          <c:spPr>
            <a:solidFill>
              <a:srgbClr val="0D8E9F"/>
            </a:solidFill>
            <a:ln>
              <a:noFill/>
            </a:ln>
            <a:effectLst/>
          </c:spPr>
          <c:invertIfNegative val="0"/>
          <c:dLbls>
            <c:dLbl>
              <c:idx val="0"/>
              <c:tx>
                <c:rich>
                  <a:bodyPr/>
                  <a:lstStyle/>
                  <a:p>
                    <a:fld id="{F31EF375-3218-46C7-A20B-893DCBD0A6C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A78-43AD-9796-30C80D1DACAE}"/>
                </c:ext>
              </c:extLst>
            </c:dLbl>
            <c:dLbl>
              <c:idx val="1"/>
              <c:tx>
                <c:rich>
                  <a:bodyPr/>
                  <a:lstStyle/>
                  <a:p>
                    <a:fld id="{47A3A41B-2A44-4082-ABE8-C144D0996B8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A78-43AD-9796-30C80D1DACAE}"/>
                </c:ext>
              </c:extLst>
            </c:dLbl>
            <c:dLbl>
              <c:idx val="2"/>
              <c:tx>
                <c:rich>
                  <a:bodyPr/>
                  <a:lstStyle/>
                  <a:p>
                    <a:fld id="{EB09B210-527C-49D0-A489-E82F6D6191C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A78-43AD-9796-30C80D1DACAE}"/>
                </c:ext>
              </c:extLst>
            </c:dLbl>
            <c:dLbl>
              <c:idx val="3"/>
              <c:tx>
                <c:rich>
                  <a:bodyPr/>
                  <a:lstStyle/>
                  <a:p>
                    <a:fld id="{0DFCE494-D080-4F79-A2B9-D31CF3A8E70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A78-43AD-9796-30C80D1DACAE}"/>
                </c:ext>
              </c:extLst>
            </c:dLbl>
            <c:dLbl>
              <c:idx val="4"/>
              <c:tx>
                <c:rich>
                  <a:bodyPr/>
                  <a:lstStyle/>
                  <a:p>
                    <a:fld id="{29B20718-4340-4765-A292-04CD52A02E9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A78-43AD-9796-30C80D1DACAE}"/>
                </c:ext>
              </c:extLst>
            </c:dLbl>
            <c:dLbl>
              <c:idx val="5"/>
              <c:tx>
                <c:rich>
                  <a:bodyPr/>
                  <a:lstStyle/>
                  <a:p>
                    <a:fld id="{FDB66771-4F98-455E-BD7B-552E6666319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A78-43AD-9796-30C80D1DACA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BiosysData!$C$4:$C$9</c:f>
              <c:numCache>
                <c:formatCode>General</c:formatCode>
                <c:ptCount val="6"/>
                <c:pt idx="0">
                  <c:v>2017</c:v>
                </c:pt>
                <c:pt idx="1">
                  <c:v>2018</c:v>
                </c:pt>
                <c:pt idx="2">
                  <c:v>2019</c:v>
                </c:pt>
                <c:pt idx="3">
                  <c:v>2020</c:v>
                </c:pt>
                <c:pt idx="4">
                  <c:v>2021</c:v>
                </c:pt>
                <c:pt idx="5">
                  <c:v>2022</c:v>
                </c:pt>
              </c:numCache>
            </c:numRef>
          </c:cat>
          <c:val>
            <c:numRef>
              <c:f>BiosysData!$E$4:$E$9</c:f>
              <c:numCache>
                <c:formatCode>General</c:formatCode>
                <c:ptCount val="6"/>
                <c:pt idx="0">
                  <c:v>120</c:v>
                </c:pt>
                <c:pt idx="1">
                  <c:v>113</c:v>
                </c:pt>
                <c:pt idx="2">
                  <c:v>119</c:v>
                </c:pt>
                <c:pt idx="3">
                  <c:v>108</c:v>
                </c:pt>
                <c:pt idx="4">
                  <c:v>109</c:v>
                </c:pt>
                <c:pt idx="5">
                  <c:v>123</c:v>
                </c:pt>
              </c:numCache>
            </c:numRef>
          </c:val>
          <c:extLst>
            <c:ext xmlns:c15="http://schemas.microsoft.com/office/drawing/2012/chart" uri="{02D57815-91ED-43cb-92C2-25804820EDAC}">
              <c15:datalabelsRange>
                <c15:f>BiosysData!$D$13:$D$18</c15:f>
                <c15:dlblRangeCache>
                  <c:ptCount val="6"/>
                  <c:pt idx="0">
                    <c:v>55%</c:v>
                  </c:pt>
                  <c:pt idx="1">
                    <c:v>51%</c:v>
                  </c:pt>
                  <c:pt idx="2">
                    <c:v>55%</c:v>
                  </c:pt>
                  <c:pt idx="3">
                    <c:v>52%</c:v>
                  </c:pt>
                  <c:pt idx="4">
                    <c:v>56%</c:v>
                  </c:pt>
                  <c:pt idx="5">
                    <c:v>62%</c:v>
                  </c:pt>
                </c15:dlblRangeCache>
              </c15:datalabelsRange>
            </c:ext>
            <c:ext xmlns:c16="http://schemas.microsoft.com/office/drawing/2014/chart" uri="{C3380CC4-5D6E-409C-BE32-E72D297353CC}">
              <c16:uniqueId val="{00000006-6A78-43AD-9796-30C80D1DACAE}"/>
            </c:ext>
          </c:extLst>
        </c:ser>
        <c:dLbls>
          <c:dLblPos val="outEnd"/>
          <c:showLegendKey val="0"/>
          <c:showVal val="1"/>
          <c:showCatName val="0"/>
          <c:showSerName val="0"/>
          <c:showPercent val="0"/>
          <c:showBubbleSize val="0"/>
        </c:dLbls>
        <c:gapWidth val="219"/>
        <c:overlap val="-27"/>
        <c:axId val="1874351600"/>
        <c:axId val="1874350768"/>
      </c:barChart>
      <c:catAx>
        <c:axId val="1874351600"/>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74350768"/>
        <c:crosses val="autoZero"/>
        <c:auto val="1"/>
        <c:lblAlgn val="ctr"/>
        <c:lblOffset val="100"/>
        <c:noMultiLvlLbl val="0"/>
      </c:catAx>
      <c:valAx>
        <c:axId val="1874350768"/>
        <c:scaling>
          <c:orientation val="minMax"/>
          <c:max val="160"/>
          <c:min val="0"/>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1.1740041734923955E-2"/>
              <c:y val="0.32404665598472671"/>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743516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Biosystems Engineering Students</c:v>
          </c:tx>
          <c:spPr>
            <a:solidFill>
              <a:srgbClr val="074851"/>
            </a:solidFill>
            <a:ln>
              <a:noFill/>
            </a:ln>
            <a:effectLst/>
          </c:spPr>
          <c:invertIfNegative val="0"/>
          <c:cat>
            <c:numRef>
              <c:f>BiosysData!$C$4:$C$9</c:f>
              <c:numCache>
                <c:formatCode>General</c:formatCode>
                <c:ptCount val="6"/>
                <c:pt idx="0">
                  <c:v>2017</c:v>
                </c:pt>
                <c:pt idx="1">
                  <c:v>2018</c:v>
                </c:pt>
                <c:pt idx="2">
                  <c:v>2019</c:v>
                </c:pt>
                <c:pt idx="3">
                  <c:v>2020</c:v>
                </c:pt>
                <c:pt idx="4">
                  <c:v>2021</c:v>
                </c:pt>
                <c:pt idx="5">
                  <c:v>2022</c:v>
                </c:pt>
              </c:numCache>
            </c:numRef>
          </c:cat>
          <c:val>
            <c:numRef>
              <c:f>BiosysData!$D$4:$D$9</c:f>
              <c:numCache>
                <c:formatCode>General</c:formatCode>
                <c:ptCount val="6"/>
                <c:pt idx="0">
                  <c:v>219</c:v>
                </c:pt>
                <c:pt idx="1">
                  <c:v>223</c:v>
                </c:pt>
                <c:pt idx="2">
                  <c:v>217</c:v>
                </c:pt>
                <c:pt idx="3">
                  <c:v>209</c:v>
                </c:pt>
                <c:pt idx="4">
                  <c:v>195</c:v>
                </c:pt>
                <c:pt idx="5">
                  <c:v>200</c:v>
                </c:pt>
              </c:numCache>
            </c:numRef>
          </c:val>
          <c:extLst>
            <c:ext xmlns:c16="http://schemas.microsoft.com/office/drawing/2014/chart" uri="{C3380CC4-5D6E-409C-BE32-E72D297353CC}">
              <c16:uniqueId val="{00000000-C652-4FB4-A909-C7D6525D012A}"/>
            </c:ext>
          </c:extLst>
        </c:ser>
        <c:dLbls>
          <c:showLegendKey val="0"/>
          <c:showVal val="0"/>
          <c:showCatName val="0"/>
          <c:showSerName val="0"/>
          <c:showPercent val="0"/>
          <c:showBubbleSize val="0"/>
        </c:dLbls>
        <c:gapWidth val="219"/>
        <c:overlap val="-27"/>
        <c:axId val="2070251424"/>
        <c:axId val="2070242688"/>
      </c:barChart>
      <c:catAx>
        <c:axId val="2070251424"/>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70242688"/>
        <c:crosses val="autoZero"/>
        <c:auto val="1"/>
        <c:lblAlgn val="ctr"/>
        <c:lblOffset val="100"/>
        <c:noMultiLvlLbl val="0"/>
      </c:catAx>
      <c:valAx>
        <c:axId val="2070242688"/>
        <c:scaling>
          <c:orientation val="minMax"/>
          <c:min val="50"/>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8.805031301192966E-3"/>
              <c:y val="0.32607124017578498"/>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70251424"/>
        <c:crosses val="autoZero"/>
        <c:crossBetween val="between"/>
        <c:majorUnit val="50"/>
        <c:min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NSF Underrepresented </a:t>
            </a:r>
            <a:r>
              <a:rPr lang="en-US" sz="2000" b="1" i="0" u="none" strike="noStrike" baseline="0">
                <a:effectLst/>
              </a:rPr>
              <a:t>Minorities</a:t>
            </a:r>
            <a:r>
              <a:rPr lang="en-US" sz="2000" b="1" i="0" baseline="0"/>
              <a:t>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NSF Underrepresented Group</c:v>
          </c:tx>
          <c:spPr>
            <a:solidFill>
              <a:srgbClr val="11C1D9"/>
            </a:solidFill>
            <a:ln>
              <a:noFill/>
            </a:ln>
            <a:effectLst/>
          </c:spPr>
          <c:invertIfNegative val="0"/>
          <c:dLbls>
            <c:dLbl>
              <c:idx val="0"/>
              <c:tx>
                <c:rich>
                  <a:bodyPr/>
                  <a:lstStyle/>
                  <a:p>
                    <a:fld id="{5BA54581-A62F-4BB2-92EF-5025B0E917F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983-48A8-BA80-F522579ADB88}"/>
                </c:ext>
              </c:extLst>
            </c:dLbl>
            <c:dLbl>
              <c:idx val="1"/>
              <c:tx>
                <c:rich>
                  <a:bodyPr/>
                  <a:lstStyle/>
                  <a:p>
                    <a:fld id="{31880093-3C62-4FB4-B6C9-71854149D59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983-48A8-BA80-F522579ADB88}"/>
                </c:ext>
              </c:extLst>
            </c:dLbl>
            <c:dLbl>
              <c:idx val="2"/>
              <c:tx>
                <c:rich>
                  <a:bodyPr/>
                  <a:lstStyle/>
                  <a:p>
                    <a:fld id="{7686EDF4-B1BA-433A-B519-B0E71B2D8A2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983-48A8-BA80-F522579ADB88}"/>
                </c:ext>
              </c:extLst>
            </c:dLbl>
            <c:dLbl>
              <c:idx val="3"/>
              <c:tx>
                <c:rich>
                  <a:bodyPr/>
                  <a:lstStyle/>
                  <a:p>
                    <a:fld id="{01A01B7E-633D-459C-A06B-90993F4B3A11}"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983-48A8-BA80-F522579ADB88}"/>
                </c:ext>
              </c:extLst>
            </c:dLbl>
            <c:dLbl>
              <c:idx val="4"/>
              <c:tx>
                <c:rich>
                  <a:bodyPr/>
                  <a:lstStyle/>
                  <a:p>
                    <a:fld id="{FCE5F27C-824A-48A6-9F42-4C499539151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983-48A8-BA80-F522579ADB88}"/>
                </c:ext>
              </c:extLst>
            </c:dLbl>
            <c:dLbl>
              <c:idx val="5"/>
              <c:tx>
                <c:rich>
                  <a:bodyPr/>
                  <a:lstStyle/>
                  <a:p>
                    <a:fld id="{24B11ACE-59D3-4E0E-A586-7BF83250D86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983-48A8-BA80-F522579ADB88}"/>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BiosysData!$C$4:$C$9</c:f>
              <c:numCache>
                <c:formatCode>General</c:formatCode>
                <c:ptCount val="6"/>
                <c:pt idx="0">
                  <c:v>2017</c:v>
                </c:pt>
                <c:pt idx="1">
                  <c:v>2018</c:v>
                </c:pt>
                <c:pt idx="2">
                  <c:v>2019</c:v>
                </c:pt>
                <c:pt idx="3">
                  <c:v>2020</c:v>
                </c:pt>
                <c:pt idx="4">
                  <c:v>2021</c:v>
                </c:pt>
                <c:pt idx="5">
                  <c:v>2022</c:v>
                </c:pt>
              </c:numCache>
            </c:numRef>
          </c:cat>
          <c:val>
            <c:numRef>
              <c:f>BiosysData!$F$4:$F$9</c:f>
              <c:numCache>
                <c:formatCode>General</c:formatCode>
                <c:ptCount val="6"/>
                <c:pt idx="0">
                  <c:v>15</c:v>
                </c:pt>
                <c:pt idx="1">
                  <c:v>17</c:v>
                </c:pt>
                <c:pt idx="2">
                  <c:v>15</c:v>
                </c:pt>
                <c:pt idx="3">
                  <c:v>13</c:v>
                </c:pt>
                <c:pt idx="4">
                  <c:v>18</c:v>
                </c:pt>
                <c:pt idx="5">
                  <c:v>21</c:v>
                </c:pt>
              </c:numCache>
            </c:numRef>
          </c:val>
          <c:extLst>
            <c:ext xmlns:c15="http://schemas.microsoft.com/office/drawing/2012/chart" uri="{02D57815-91ED-43cb-92C2-25804820EDAC}">
              <c15:datalabelsRange>
                <c15:f>BiosysData!$E$13:$E$18</c15:f>
                <c15:dlblRangeCache>
                  <c:ptCount val="6"/>
                  <c:pt idx="0">
                    <c:v>7%</c:v>
                  </c:pt>
                  <c:pt idx="1">
                    <c:v>8%</c:v>
                  </c:pt>
                  <c:pt idx="2">
                    <c:v>7%</c:v>
                  </c:pt>
                  <c:pt idx="3">
                    <c:v>6%</c:v>
                  </c:pt>
                  <c:pt idx="4">
                    <c:v>9%</c:v>
                  </c:pt>
                  <c:pt idx="5">
                    <c:v>11%</c:v>
                  </c:pt>
                </c15:dlblRangeCache>
              </c15:datalabelsRange>
            </c:ext>
            <c:ext xmlns:c16="http://schemas.microsoft.com/office/drawing/2014/chart" uri="{C3380CC4-5D6E-409C-BE32-E72D297353CC}">
              <c16:uniqueId val="{00000006-1983-48A8-BA80-F522579ADB88}"/>
            </c:ext>
          </c:extLst>
        </c:ser>
        <c:dLbls>
          <c:showLegendKey val="0"/>
          <c:showVal val="0"/>
          <c:showCatName val="0"/>
          <c:showSerName val="0"/>
          <c:showPercent val="0"/>
          <c:showBubbleSize val="0"/>
        </c:dLbls>
        <c:gapWidth val="219"/>
        <c:overlap val="-27"/>
        <c:axId val="1866315776"/>
        <c:axId val="1866298304"/>
      </c:barChart>
      <c:catAx>
        <c:axId val="1866315776"/>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66298304"/>
        <c:crosses val="autoZero"/>
        <c:auto val="1"/>
        <c:lblAlgn val="ctr"/>
        <c:lblOffset val="100"/>
        <c:noMultiLvlLbl val="0"/>
      </c:catAx>
      <c:valAx>
        <c:axId val="1866298304"/>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8.805031301192966E-3"/>
              <c:y val="0.31999748760261021"/>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66315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ExploreData!$D$3</c:f>
              <c:strCache>
                <c:ptCount val="1"/>
                <c:pt idx="0">
                  <c:v>Total Number of Engineering-Exploratory Students</c:v>
                </c:pt>
              </c:strCache>
            </c:strRef>
          </c:tx>
          <c:spPr>
            <a:solidFill>
              <a:schemeClr val="accent1"/>
            </a:solidFill>
            <a:ln>
              <a:noFill/>
            </a:ln>
            <a:effectLst/>
          </c:spPr>
          <c:invertIfNegative val="0"/>
          <c:cat>
            <c:numRef>
              <c:f>ExploreData!$C$4:$C$9</c:f>
              <c:numCache>
                <c:formatCode>General</c:formatCode>
                <c:ptCount val="6"/>
                <c:pt idx="0">
                  <c:v>2017</c:v>
                </c:pt>
                <c:pt idx="1">
                  <c:v>2018</c:v>
                </c:pt>
                <c:pt idx="2">
                  <c:v>2019</c:v>
                </c:pt>
                <c:pt idx="3">
                  <c:v>2020</c:v>
                </c:pt>
                <c:pt idx="4">
                  <c:v>2021</c:v>
                </c:pt>
                <c:pt idx="5">
                  <c:v>2022</c:v>
                </c:pt>
              </c:numCache>
            </c:numRef>
          </c:cat>
          <c:val>
            <c:numRef>
              <c:f>ExploreData!$D$4:$D$9</c:f>
              <c:numCache>
                <c:formatCode>General</c:formatCode>
                <c:ptCount val="6"/>
                <c:pt idx="0">
                  <c:v>190</c:v>
                </c:pt>
                <c:pt idx="1">
                  <c:v>229</c:v>
                </c:pt>
                <c:pt idx="2">
                  <c:v>190</c:v>
                </c:pt>
                <c:pt idx="3">
                  <c:v>216</c:v>
                </c:pt>
                <c:pt idx="4">
                  <c:v>256</c:v>
                </c:pt>
                <c:pt idx="5">
                  <c:v>251</c:v>
                </c:pt>
              </c:numCache>
            </c:numRef>
          </c:val>
          <c:extLst>
            <c:ext xmlns:c16="http://schemas.microsoft.com/office/drawing/2014/chart" uri="{C3380CC4-5D6E-409C-BE32-E72D297353CC}">
              <c16:uniqueId val="{00000000-A669-479A-A9FB-0377C0D52012}"/>
            </c:ext>
          </c:extLst>
        </c:ser>
        <c:dLbls>
          <c:showLegendKey val="0"/>
          <c:showVal val="0"/>
          <c:showCatName val="0"/>
          <c:showSerName val="0"/>
          <c:showPercent val="0"/>
          <c:showBubbleSize val="0"/>
        </c:dLbls>
        <c:gapWidth val="219"/>
        <c:overlap val="-27"/>
        <c:axId val="724166447"/>
        <c:axId val="724187663"/>
      </c:barChart>
      <c:catAx>
        <c:axId val="724166447"/>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187663"/>
        <c:crosses val="autoZero"/>
        <c:auto val="1"/>
        <c:lblAlgn val="ctr"/>
        <c:lblOffset val="100"/>
        <c:noMultiLvlLbl val="0"/>
      </c:catAx>
      <c:valAx>
        <c:axId val="724187663"/>
        <c:scaling>
          <c:orientation val="minMax"/>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1664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Female Exploratory-Engineering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 Exporatory-Engineering Students</c:v>
          </c:tx>
          <c:spPr>
            <a:solidFill>
              <a:schemeClr val="accent1"/>
            </a:solidFill>
            <a:ln>
              <a:noFill/>
            </a:ln>
            <a:effectLst/>
          </c:spPr>
          <c:invertIfNegative val="0"/>
          <c:dLbls>
            <c:dLbl>
              <c:idx val="0"/>
              <c:tx>
                <c:rich>
                  <a:bodyPr/>
                  <a:lstStyle/>
                  <a:p>
                    <a:fld id="{5578A222-CAC8-4832-BB05-49D1CC2D0AB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0F2-4D31-99EC-5BDBD571BD27}"/>
                </c:ext>
              </c:extLst>
            </c:dLbl>
            <c:dLbl>
              <c:idx val="1"/>
              <c:tx>
                <c:rich>
                  <a:bodyPr/>
                  <a:lstStyle/>
                  <a:p>
                    <a:fld id="{D29BF1F9-E788-4EB0-A05D-ED43BAC02CB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0F2-4D31-99EC-5BDBD571BD27}"/>
                </c:ext>
              </c:extLst>
            </c:dLbl>
            <c:dLbl>
              <c:idx val="2"/>
              <c:tx>
                <c:rich>
                  <a:bodyPr/>
                  <a:lstStyle/>
                  <a:p>
                    <a:fld id="{3DF4DB86-793C-4E45-B658-32790765A7A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0F2-4D31-99EC-5BDBD571BD27}"/>
                </c:ext>
              </c:extLst>
            </c:dLbl>
            <c:dLbl>
              <c:idx val="3"/>
              <c:tx>
                <c:rich>
                  <a:bodyPr/>
                  <a:lstStyle/>
                  <a:p>
                    <a:fld id="{5219A58B-82B4-4A3E-87C8-41310D3AA17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0F2-4D31-99EC-5BDBD571BD27}"/>
                </c:ext>
              </c:extLst>
            </c:dLbl>
            <c:dLbl>
              <c:idx val="4"/>
              <c:tx>
                <c:rich>
                  <a:bodyPr/>
                  <a:lstStyle/>
                  <a:p>
                    <a:fld id="{FE01247F-C44D-48CF-87D6-4E6D4DFD35C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0F2-4D31-99EC-5BDBD571BD27}"/>
                </c:ext>
              </c:extLst>
            </c:dLbl>
            <c:dLbl>
              <c:idx val="5"/>
              <c:tx>
                <c:rich>
                  <a:bodyPr/>
                  <a:lstStyle/>
                  <a:p>
                    <a:fld id="{ED12476A-0C5F-4DF0-92E4-B83CBCE04B5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0F2-4D31-99EC-5BDBD571BD2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ExploreData!$C$4:$C$9</c:f>
              <c:numCache>
                <c:formatCode>General</c:formatCode>
                <c:ptCount val="6"/>
                <c:pt idx="0">
                  <c:v>2017</c:v>
                </c:pt>
                <c:pt idx="1">
                  <c:v>2018</c:v>
                </c:pt>
                <c:pt idx="2">
                  <c:v>2019</c:v>
                </c:pt>
                <c:pt idx="3">
                  <c:v>2020</c:v>
                </c:pt>
                <c:pt idx="4">
                  <c:v>2021</c:v>
                </c:pt>
                <c:pt idx="5">
                  <c:v>2022</c:v>
                </c:pt>
              </c:numCache>
            </c:numRef>
          </c:cat>
          <c:val>
            <c:numRef>
              <c:f>ExploreData!$E$4:$E$9</c:f>
              <c:numCache>
                <c:formatCode>General</c:formatCode>
                <c:ptCount val="6"/>
                <c:pt idx="0">
                  <c:v>36</c:v>
                </c:pt>
                <c:pt idx="1">
                  <c:v>50</c:v>
                </c:pt>
                <c:pt idx="2">
                  <c:v>28</c:v>
                </c:pt>
                <c:pt idx="3">
                  <c:v>49</c:v>
                </c:pt>
                <c:pt idx="4">
                  <c:v>70</c:v>
                </c:pt>
                <c:pt idx="5">
                  <c:v>59</c:v>
                </c:pt>
              </c:numCache>
            </c:numRef>
          </c:val>
          <c:extLst>
            <c:ext xmlns:c15="http://schemas.microsoft.com/office/drawing/2012/chart" uri="{02D57815-91ED-43cb-92C2-25804820EDAC}">
              <c15:datalabelsRange>
                <c15:f>ExploreData!$D$13:$D$18</c15:f>
                <c15:dlblRangeCache>
                  <c:ptCount val="6"/>
                  <c:pt idx="0">
                    <c:v>19%</c:v>
                  </c:pt>
                  <c:pt idx="1">
                    <c:v>22%</c:v>
                  </c:pt>
                  <c:pt idx="2">
                    <c:v>15%</c:v>
                  </c:pt>
                  <c:pt idx="3">
                    <c:v>23%</c:v>
                  </c:pt>
                  <c:pt idx="4">
                    <c:v>27%</c:v>
                  </c:pt>
                  <c:pt idx="5">
                    <c:v>24%</c:v>
                  </c:pt>
                </c15:dlblRangeCache>
              </c15:datalabelsRange>
            </c:ext>
            <c:ext xmlns:c16="http://schemas.microsoft.com/office/drawing/2014/chart" uri="{C3380CC4-5D6E-409C-BE32-E72D297353CC}">
              <c16:uniqueId val="{00000006-B0F2-4D31-99EC-5BDBD571BD27}"/>
            </c:ext>
          </c:extLst>
        </c:ser>
        <c:dLbls>
          <c:dLblPos val="outEnd"/>
          <c:showLegendKey val="0"/>
          <c:showVal val="1"/>
          <c:showCatName val="0"/>
          <c:showSerName val="0"/>
          <c:showPercent val="0"/>
          <c:showBubbleSize val="0"/>
        </c:dLbls>
        <c:gapWidth val="219"/>
        <c:overlap val="-27"/>
        <c:axId val="724253807"/>
        <c:axId val="724246735"/>
      </c:barChart>
      <c:catAx>
        <c:axId val="724253807"/>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46735"/>
        <c:crosses val="autoZero"/>
        <c:auto val="1"/>
        <c:lblAlgn val="ctr"/>
        <c:lblOffset val="100"/>
        <c:noMultiLvlLbl val="0"/>
      </c:catAx>
      <c:valAx>
        <c:axId val="724246735"/>
        <c:scaling>
          <c:orientation val="minMax"/>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538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NSF Underrepresented </a:t>
            </a:r>
            <a:r>
              <a:rPr lang="en-US" sz="2000" b="1" i="0" u="none" strike="noStrike" baseline="0">
                <a:effectLst/>
              </a:rPr>
              <a:t>Minorities -</a:t>
            </a:r>
            <a:r>
              <a:rPr lang="en-US"/>
              <a:t> Engineering-Exploratory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NSF Underrepresented Engineering-Exploratory Students</c:v>
          </c:tx>
          <c:spPr>
            <a:solidFill>
              <a:schemeClr val="accent1"/>
            </a:solidFill>
            <a:ln>
              <a:noFill/>
            </a:ln>
            <a:effectLst/>
          </c:spPr>
          <c:invertIfNegative val="0"/>
          <c:dLbls>
            <c:dLbl>
              <c:idx val="0"/>
              <c:tx>
                <c:rich>
                  <a:bodyPr/>
                  <a:lstStyle/>
                  <a:p>
                    <a:fld id="{54585CB7-553A-470C-AA09-EA758A01220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D58-45D4-80F5-4305BADAC19C}"/>
                </c:ext>
              </c:extLst>
            </c:dLbl>
            <c:dLbl>
              <c:idx val="1"/>
              <c:tx>
                <c:rich>
                  <a:bodyPr/>
                  <a:lstStyle/>
                  <a:p>
                    <a:fld id="{F060B558-056B-48D7-9A18-3F5A02EE0A1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D58-45D4-80F5-4305BADAC19C}"/>
                </c:ext>
              </c:extLst>
            </c:dLbl>
            <c:dLbl>
              <c:idx val="2"/>
              <c:tx>
                <c:rich>
                  <a:bodyPr/>
                  <a:lstStyle/>
                  <a:p>
                    <a:fld id="{77599660-D014-4A8B-B3D3-19D47319B4E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D58-45D4-80F5-4305BADAC19C}"/>
                </c:ext>
              </c:extLst>
            </c:dLbl>
            <c:dLbl>
              <c:idx val="3"/>
              <c:tx>
                <c:rich>
                  <a:bodyPr/>
                  <a:lstStyle/>
                  <a:p>
                    <a:fld id="{58042E9B-46F7-4C18-A6B2-623BDE4FF9B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D58-45D4-80F5-4305BADAC19C}"/>
                </c:ext>
              </c:extLst>
            </c:dLbl>
            <c:dLbl>
              <c:idx val="4"/>
              <c:tx>
                <c:rich>
                  <a:bodyPr/>
                  <a:lstStyle/>
                  <a:p>
                    <a:fld id="{A5E44343-66AA-45DF-BDF8-194E7465802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D58-45D4-80F5-4305BADAC19C}"/>
                </c:ext>
              </c:extLst>
            </c:dLbl>
            <c:dLbl>
              <c:idx val="5"/>
              <c:tx>
                <c:rich>
                  <a:bodyPr/>
                  <a:lstStyle/>
                  <a:p>
                    <a:fld id="{6CE782D7-27B0-44EA-A7C0-3F64A62EFA3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D58-45D4-80F5-4305BADAC19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ExploreData!$C$4:$C$9</c:f>
              <c:numCache>
                <c:formatCode>General</c:formatCode>
                <c:ptCount val="6"/>
                <c:pt idx="0">
                  <c:v>2017</c:v>
                </c:pt>
                <c:pt idx="1">
                  <c:v>2018</c:v>
                </c:pt>
                <c:pt idx="2">
                  <c:v>2019</c:v>
                </c:pt>
                <c:pt idx="3">
                  <c:v>2020</c:v>
                </c:pt>
                <c:pt idx="4">
                  <c:v>2021</c:v>
                </c:pt>
                <c:pt idx="5">
                  <c:v>2022</c:v>
                </c:pt>
              </c:numCache>
            </c:numRef>
          </c:cat>
          <c:val>
            <c:numRef>
              <c:f>ExploreData!$F$4:$F$9</c:f>
              <c:numCache>
                <c:formatCode>General</c:formatCode>
                <c:ptCount val="6"/>
                <c:pt idx="0">
                  <c:v>14</c:v>
                </c:pt>
                <c:pt idx="1">
                  <c:v>16</c:v>
                </c:pt>
                <c:pt idx="2">
                  <c:v>20</c:v>
                </c:pt>
                <c:pt idx="3">
                  <c:v>37</c:v>
                </c:pt>
                <c:pt idx="4">
                  <c:v>32</c:v>
                </c:pt>
                <c:pt idx="5">
                  <c:v>36</c:v>
                </c:pt>
              </c:numCache>
            </c:numRef>
          </c:val>
          <c:extLst>
            <c:ext xmlns:c15="http://schemas.microsoft.com/office/drawing/2012/chart" uri="{02D57815-91ED-43cb-92C2-25804820EDAC}">
              <c15:datalabelsRange>
                <c15:f>ExploreData!$E$13:$E$18</c15:f>
                <c15:dlblRangeCache>
                  <c:ptCount val="6"/>
                  <c:pt idx="0">
                    <c:v>7%</c:v>
                  </c:pt>
                  <c:pt idx="1">
                    <c:v>7%</c:v>
                  </c:pt>
                  <c:pt idx="2">
                    <c:v>11%</c:v>
                  </c:pt>
                  <c:pt idx="3">
                    <c:v>17%</c:v>
                  </c:pt>
                  <c:pt idx="4">
                    <c:v>13%</c:v>
                  </c:pt>
                  <c:pt idx="5">
                    <c:v>14%</c:v>
                  </c:pt>
                </c15:dlblRangeCache>
              </c15:datalabelsRange>
            </c:ext>
            <c:ext xmlns:c16="http://schemas.microsoft.com/office/drawing/2014/chart" uri="{C3380CC4-5D6E-409C-BE32-E72D297353CC}">
              <c16:uniqueId val="{00000006-AD58-45D4-80F5-4305BADAC19C}"/>
            </c:ext>
          </c:extLst>
        </c:ser>
        <c:dLbls>
          <c:showLegendKey val="0"/>
          <c:showVal val="0"/>
          <c:showCatName val="0"/>
          <c:showSerName val="0"/>
          <c:showPercent val="0"/>
          <c:showBubbleSize val="0"/>
        </c:dLbls>
        <c:gapWidth val="219"/>
        <c:overlap val="-27"/>
        <c:axId val="724233007"/>
        <c:axId val="724235919"/>
      </c:barChart>
      <c:catAx>
        <c:axId val="724233007"/>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35919"/>
        <c:crosses val="autoZero"/>
        <c:auto val="1"/>
        <c:lblAlgn val="ctr"/>
        <c:lblOffset val="100"/>
        <c:noMultiLvlLbl val="0"/>
      </c:catAx>
      <c:valAx>
        <c:axId val="724235919"/>
        <c:scaling>
          <c:orientation val="minMax"/>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3300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Computational Data Science Students</c:v>
          </c:tx>
          <c:spPr>
            <a:solidFill>
              <a:schemeClr val="accent1"/>
            </a:solidFill>
            <a:ln>
              <a:noFill/>
            </a:ln>
            <a:effectLst/>
          </c:spPr>
          <c:invertIfNegative val="0"/>
          <c:cat>
            <c:numRef>
              <c:f>CMSEData!$C$4:$C$9</c:f>
              <c:numCache>
                <c:formatCode>General</c:formatCode>
                <c:ptCount val="6"/>
                <c:pt idx="0">
                  <c:v>2017</c:v>
                </c:pt>
                <c:pt idx="1">
                  <c:v>2018</c:v>
                </c:pt>
                <c:pt idx="2">
                  <c:v>2019</c:v>
                </c:pt>
                <c:pt idx="3">
                  <c:v>2020</c:v>
                </c:pt>
                <c:pt idx="4">
                  <c:v>2021</c:v>
                </c:pt>
                <c:pt idx="5">
                  <c:v>2022</c:v>
                </c:pt>
              </c:numCache>
            </c:numRef>
          </c:cat>
          <c:val>
            <c:numRef>
              <c:f>CMSEData!$D$4:$D$9</c:f>
              <c:numCache>
                <c:formatCode>General</c:formatCode>
                <c:ptCount val="6"/>
                <c:pt idx="0">
                  <c:v>0</c:v>
                </c:pt>
                <c:pt idx="1">
                  <c:v>0</c:v>
                </c:pt>
                <c:pt idx="2">
                  <c:v>19</c:v>
                </c:pt>
                <c:pt idx="3">
                  <c:v>34</c:v>
                </c:pt>
                <c:pt idx="4">
                  <c:v>56</c:v>
                </c:pt>
                <c:pt idx="5">
                  <c:v>78</c:v>
                </c:pt>
              </c:numCache>
            </c:numRef>
          </c:val>
          <c:extLst>
            <c:ext xmlns:c16="http://schemas.microsoft.com/office/drawing/2014/chart" uri="{C3380CC4-5D6E-409C-BE32-E72D297353CC}">
              <c16:uniqueId val="{00000000-42DB-43A5-9AA8-49A1E6CA1940}"/>
            </c:ext>
          </c:extLst>
        </c:ser>
        <c:dLbls>
          <c:showLegendKey val="0"/>
          <c:showVal val="0"/>
          <c:showCatName val="0"/>
          <c:showSerName val="0"/>
          <c:showPercent val="0"/>
          <c:showBubbleSize val="0"/>
        </c:dLbls>
        <c:gapWidth val="219"/>
        <c:overlap val="-27"/>
        <c:axId val="724272527"/>
        <c:axId val="724285839"/>
      </c:barChart>
      <c:catAx>
        <c:axId val="724272527"/>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85839"/>
        <c:crosses val="autoZero"/>
        <c:auto val="1"/>
        <c:lblAlgn val="ctr"/>
        <c:lblOffset val="100"/>
        <c:noMultiLvlLbl val="0"/>
      </c:catAx>
      <c:valAx>
        <c:axId val="724285839"/>
        <c:scaling>
          <c:orientation val="minMax"/>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72527"/>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Number of Female Computational Data Science Students</c:v>
          </c:tx>
          <c:spPr>
            <a:solidFill>
              <a:schemeClr val="accent1"/>
            </a:solidFill>
            <a:ln>
              <a:noFill/>
            </a:ln>
            <a:effectLst/>
          </c:spPr>
          <c:invertIfNegative val="0"/>
          <c:dLbls>
            <c:dLbl>
              <c:idx val="0"/>
              <c:tx>
                <c:rich>
                  <a:bodyPr/>
                  <a:lstStyle/>
                  <a:p>
                    <a:fld id="{49E98D65-92EC-419C-8299-B84C29A6BEA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2CC7-4E84-80DD-4C07A2F9AE2A}"/>
                </c:ext>
              </c:extLst>
            </c:dLbl>
            <c:dLbl>
              <c:idx val="1"/>
              <c:tx>
                <c:rich>
                  <a:bodyPr/>
                  <a:lstStyle/>
                  <a:p>
                    <a:fld id="{C857CD83-89E2-4F01-956F-FF12C0D3D7F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CC7-4E84-80DD-4C07A2F9AE2A}"/>
                </c:ext>
              </c:extLst>
            </c:dLbl>
            <c:dLbl>
              <c:idx val="2"/>
              <c:tx>
                <c:rich>
                  <a:bodyPr/>
                  <a:lstStyle/>
                  <a:p>
                    <a:fld id="{B98DA243-3938-466F-BAAA-2913E172B2F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CC7-4E84-80DD-4C07A2F9AE2A}"/>
                </c:ext>
              </c:extLst>
            </c:dLbl>
            <c:dLbl>
              <c:idx val="3"/>
              <c:tx>
                <c:rich>
                  <a:bodyPr/>
                  <a:lstStyle/>
                  <a:p>
                    <a:fld id="{BD359A84-9E1F-4BDD-8417-46F64307D8E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CC7-4E84-80DD-4C07A2F9AE2A}"/>
                </c:ext>
              </c:extLst>
            </c:dLbl>
            <c:dLbl>
              <c:idx val="4"/>
              <c:tx>
                <c:rich>
                  <a:bodyPr/>
                  <a:lstStyle/>
                  <a:p>
                    <a:fld id="{89CCC8CF-B384-4E88-B8CC-F4B874D24FC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CC7-4E84-80DD-4C07A2F9AE2A}"/>
                </c:ext>
              </c:extLst>
            </c:dLbl>
            <c:dLbl>
              <c:idx val="5"/>
              <c:tx>
                <c:rich>
                  <a:bodyPr/>
                  <a:lstStyle/>
                  <a:p>
                    <a:fld id="{0C2723CC-B238-42BF-A488-E80F5191069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CC7-4E84-80DD-4C07A2F9AE2A}"/>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CMSEData!$C$4:$C$9</c:f>
              <c:numCache>
                <c:formatCode>General</c:formatCode>
                <c:ptCount val="6"/>
                <c:pt idx="0">
                  <c:v>2017</c:v>
                </c:pt>
                <c:pt idx="1">
                  <c:v>2018</c:v>
                </c:pt>
                <c:pt idx="2">
                  <c:v>2019</c:v>
                </c:pt>
                <c:pt idx="3">
                  <c:v>2020</c:v>
                </c:pt>
                <c:pt idx="4">
                  <c:v>2021</c:v>
                </c:pt>
                <c:pt idx="5">
                  <c:v>2022</c:v>
                </c:pt>
              </c:numCache>
            </c:numRef>
          </c:cat>
          <c:val>
            <c:numRef>
              <c:f>CMSEData!$E$4:$E$9</c:f>
              <c:numCache>
                <c:formatCode>General</c:formatCode>
                <c:ptCount val="6"/>
                <c:pt idx="0">
                  <c:v>0</c:v>
                </c:pt>
                <c:pt idx="1">
                  <c:v>0</c:v>
                </c:pt>
                <c:pt idx="2">
                  <c:v>5</c:v>
                </c:pt>
                <c:pt idx="3">
                  <c:v>9</c:v>
                </c:pt>
                <c:pt idx="4">
                  <c:v>20</c:v>
                </c:pt>
                <c:pt idx="5">
                  <c:v>24</c:v>
                </c:pt>
              </c:numCache>
            </c:numRef>
          </c:val>
          <c:extLst>
            <c:ext xmlns:c15="http://schemas.microsoft.com/office/drawing/2012/chart" uri="{02D57815-91ED-43cb-92C2-25804820EDAC}">
              <c15:datalabelsRange>
                <c15:f>CMSEData!$D$13:$D$18</c15:f>
                <c15:dlblRangeCache>
                  <c:ptCount val="6"/>
                  <c:pt idx="0">
                    <c:v>0%</c:v>
                  </c:pt>
                  <c:pt idx="1">
                    <c:v>0%</c:v>
                  </c:pt>
                  <c:pt idx="2">
                    <c:v>26%</c:v>
                  </c:pt>
                  <c:pt idx="3">
                    <c:v>26%</c:v>
                  </c:pt>
                  <c:pt idx="4">
                    <c:v>36%</c:v>
                  </c:pt>
                  <c:pt idx="5">
                    <c:v>31%</c:v>
                  </c:pt>
                </c15:dlblRangeCache>
              </c15:datalabelsRange>
            </c:ext>
            <c:ext xmlns:c16="http://schemas.microsoft.com/office/drawing/2014/chart" uri="{C3380CC4-5D6E-409C-BE32-E72D297353CC}">
              <c16:uniqueId val="{00000006-2CC7-4E84-80DD-4C07A2F9AE2A}"/>
            </c:ext>
          </c:extLst>
        </c:ser>
        <c:dLbls>
          <c:dLblPos val="outEnd"/>
          <c:showLegendKey val="0"/>
          <c:showVal val="1"/>
          <c:showCatName val="0"/>
          <c:showSerName val="0"/>
          <c:showPercent val="0"/>
          <c:showBubbleSize val="0"/>
        </c:dLbls>
        <c:gapWidth val="219"/>
        <c:overlap val="-27"/>
        <c:axId val="730366783"/>
        <c:axId val="730370111"/>
      </c:barChart>
      <c:catAx>
        <c:axId val="730366783"/>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30370111"/>
        <c:crosses val="autoZero"/>
        <c:auto val="1"/>
        <c:lblAlgn val="ctr"/>
        <c:lblOffset val="100"/>
        <c:noMultiLvlLbl val="0"/>
      </c:catAx>
      <c:valAx>
        <c:axId val="730370111"/>
        <c:scaling>
          <c:orientation val="minMax"/>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30366783"/>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NSF Underrepresented Minorities - Computational Data Science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NSF Underrepresented Computational Data Science Students</c:v>
          </c:tx>
          <c:spPr>
            <a:solidFill>
              <a:schemeClr val="accent1"/>
            </a:solidFill>
            <a:ln>
              <a:noFill/>
            </a:ln>
            <a:effectLst/>
          </c:spPr>
          <c:invertIfNegative val="0"/>
          <c:dLbls>
            <c:dLbl>
              <c:idx val="0"/>
              <c:tx>
                <c:rich>
                  <a:bodyPr/>
                  <a:lstStyle/>
                  <a:p>
                    <a:fld id="{5B2024A9-BCA0-435B-98B6-1F805F35DD9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2C36-4358-9528-D48AABFB3B5E}"/>
                </c:ext>
              </c:extLst>
            </c:dLbl>
            <c:dLbl>
              <c:idx val="1"/>
              <c:tx>
                <c:rich>
                  <a:bodyPr/>
                  <a:lstStyle/>
                  <a:p>
                    <a:fld id="{BE13748D-FEC8-4775-859A-4D0A3C911879}"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C36-4358-9528-D48AABFB3B5E}"/>
                </c:ext>
              </c:extLst>
            </c:dLbl>
            <c:dLbl>
              <c:idx val="2"/>
              <c:tx>
                <c:rich>
                  <a:bodyPr/>
                  <a:lstStyle/>
                  <a:p>
                    <a:fld id="{F7A5C5AF-7258-4B57-97D6-A4ED6A39E23D}"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C36-4358-9528-D48AABFB3B5E}"/>
                </c:ext>
              </c:extLst>
            </c:dLbl>
            <c:dLbl>
              <c:idx val="3"/>
              <c:tx>
                <c:rich>
                  <a:bodyPr/>
                  <a:lstStyle/>
                  <a:p>
                    <a:fld id="{2F3FA050-B14C-4D3F-8F75-4CBBF779094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C36-4358-9528-D48AABFB3B5E}"/>
                </c:ext>
              </c:extLst>
            </c:dLbl>
            <c:dLbl>
              <c:idx val="4"/>
              <c:tx>
                <c:rich>
                  <a:bodyPr/>
                  <a:lstStyle/>
                  <a:p>
                    <a:fld id="{F8315FEE-5BA0-4DC7-99B3-148B068D010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C36-4358-9528-D48AABFB3B5E}"/>
                </c:ext>
              </c:extLst>
            </c:dLbl>
            <c:dLbl>
              <c:idx val="5"/>
              <c:tx>
                <c:rich>
                  <a:bodyPr/>
                  <a:lstStyle/>
                  <a:p>
                    <a:fld id="{2784B0C3-3E76-4ECC-BC62-7FA022628C5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2C36-4358-9528-D48AABFB3B5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CMSEData!$C$4:$C$9</c:f>
              <c:numCache>
                <c:formatCode>General</c:formatCode>
                <c:ptCount val="6"/>
                <c:pt idx="0">
                  <c:v>2017</c:v>
                </c:pt>
                <c:pt idx="1">
                  <c:v>2018</c:v>
                </c:pt>
                <c:pt idx="2">
                  <c:v>2019</c:v>
                </c:pt>
                <c:pt idx="3">
                  <c:v>2020</c:v>
                </c:pt>
                <c:pt idx="4">
                  <c:v>2021</c:v>
                </c:pt>
                <c:pt idx="5">
                  <c:v>2022</c:v>
                </c:pt>
              </c:numCache>
            </c:numRef>
          </c:cat>
          <c:val>
            <c:numRef>
              <c:f>CMSEData!$F$4:$F$9</c:f>
              <c:numCache>
                <c:formatCode>General</c:formatCode>
                <c:ptCount val="6"/>
                <c:pt idx="0">
                  <c:v>0</c:v>
                </c:pt>
                <c:pt idx="1">
                  <c:v>0</c:v>
                </c:pt>
                <c:pt idx="2">
                  <c:v>0</c:v>
                </c:pt>
                <c:pt idx="3">
                  <c:v>1</c:v>
                </c:pt>
                <c:pt idx="4">
                  <c:v>3</c:v>
                </c:pt>
                <c:pt idx="5">
                  <c:v>3</c:v>
                </c:pt>
              </c:numCache>
            </c:numRef>
          </c:val>
          <c:extLst>
            <c:ext xmlns:c15="http://schemas.microsoft.com/office/drawing/2012/chart" uri="{02D57815-91ED-43cb-92C2-25804820EDAC}">
              <c15:datalabelsRange>
                <c15:f>CMSEData!$E$13:$E$18</c15:f>
                <c15:dlblRangeCache>
                  <c:ptCount val="6"/>
                  <c:pt idx="0">
                    <c:v>0%</c:v>
                  </c:pt>
                  <c:pt idx="1">
                    <c:v>0%</c:v>
                  </c:pt>
                  <c:pt idx="2">
                    <c:v>0%</c:v>
                  </c:pt>
                  <c:pt idx="3">
                    <c:v>3%</c:v>
                  </c:pt>
                  <c:pt idx="4">
                    <c:v>5%</c:v>
                  </c:pt>
                  <c:pt idx="5">
                    <c:v>4%</c:v>
                  </c:pt>
                </c15:dlblRangeCache>
              </c15:datalabelsRange>
            </c:ext>
            <c:ext xmlns:c16="http://schemas.microsoft.com/office/drawing/2014/chart" uri="{C3380CC4-5D6E-409C-BE32-E72D297353CC}">
              <c16:uniqueId val="{00000006-2C36-4358-9528-D48AABFB3B5E}"/>
            </c:ext>
          </c:extLst>
        </c:ser>
        <c:dLbls>
          <c:showLegendKey val="0"/>
          <c:showVal val="0"/>
          <c:showCatName val="0"/>
          <c:showSerName val="0"/>
          <c:showPercent val="0"/>
          <c:showBubbleSize val="0"/>
        </c:dLbls>
        <c:gapWidth val="219"/>
        <c:overlap val="-27"/>
        <c:axId val="724230927"/>
        <c:axId val="724237583"/>
      </c:barChart>
      <c:catAx>
        <c:axId val="724230927"/>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37583"/>
        <c:crosses val="autoZero"/>
        <c:auto val="1"/>
        <c:lblAlgn val="ctr"/>
        <c:lblOffset val="100"/>
        <c:noMultiLvlLbl val="0"/>
      </c:catAx>
      <c:valAx>
        <c:axId val="724237583"/>
        <c:scaling>
          <c:orientation val="minMax"/>
          <c:max val="4"/>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724230927"/>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Female Chemical/Material Science and Engineering Students</a:t>
            </a:r>
          </a:p>
        </c:rich>
      </c:tx>
      <c:layout>
        <c:manualLayout>
          <c:xMode val="edge"/>
          <c:yMode val="edge"/>
          <c:x val="0.17946375510550264"/>
          <c:y val="1.8221257719524309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 Biosystem Engineering Students</c:v>
          </c:tx>
          <c:spPr>
            <a:solidFill>
              <a:srgbClr val="0D8E9F"/>
            </a:solidFill>
            <a:ln>
              <a:noFill/>
            </a:ln>
            <a:effectLst/>
          </c:spPr>
          <c:invertIfNegative val="0"/>
          <c:dLbls>
            <c:dLbl>
              <c:idx val="0"/>
              <c:tx>
                <c:rich>
                  <a:bodyPr/>
                  <a:lstStyle/>
                  <a:p>
                    <a:fld id="{BBDAC711-319C-4ACA-814E-1876BF54A93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E86F-4E84-87F1-3345739FAE2A}"/>
                </c:ext>
              </c:extLst>
            </c:dLbl>
            <c:dLbl>
              <c:idx val="1"/>
              <c:tx>
                <c:rich>
                  <a:bodyPr/>
                  <a:lstStyle/>
                  <a:p>
                    <a:fld id="{16405346-C416-490E-89A3-403A82A79C8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86F-4E84-87F1-3345739FAE2A}"/>
                </c:ext>
              </c:extLst>
            </c:dLbl>
            <c:dLbl>
              <c:idx val="2"/>
              <c:tx>
                <c:rich>
                  <a:bodyPr/>
                  <a:lstStyle/>
                  <a:p>
                    <a:fld id="{6DE92CF2-2C2F-4A07-88D4-0657DA2E6D9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86F-4E84-87F1-3345739FAE2A}"/>
                </c:ext>
              </c:extLst>
            </c:dLbl>
            <c:dLbl>
              <c:idx val="3"/>
              <c:tx>
                <c:rich>
                  <a:bodyPr/>
                  <a:lstStyle/>
                  <a:p>
                    <a:fld id="{9D937E3D-AE0E-4D7B-8A4D-EF1D4F1ABE3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86F-4E84-87F1-3345739FAE2A}"/>
                </c:ext>
              </c:extLst>
            </c:dLbl>
            <c:dLbl>
              <c:idx val="4"/>
              <c:tx>
                <c:rich>
                  <a:bodyPr/>
                  <a:lstStyle/>
                  <a:p>
                    <a:fld id="{12672E7E-25D8-48A7-AC82-2BE4EF7B9CE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86F-4E84-87F1-3345739FAE2A}"/>
                </c:ext>
              </c:extLst>
            </c:dLbl>
            <c:dLbl>
              <c:idx val="5"/>
              <c:tx>
                <c:rich>
                  <a:bodyPr/>
                  <a:lstStyle/>
                  <a:p>
                    <a:fld id="{1D8666C2-FD16-466E-9BAA-47E250B3A55F}"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86F-4E84-87F1-3345739FAE2A}"/>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'Chem&amp;MsEData'!$C$4:$C$9</c:f>
              <c:numCache>
                <c:formatCode>General</c:formatCode>
                <c:ptCount val="6"/>
                <c:pt idx="0">
                  <c:v>2017</c:v>
                </c:pt>
                <c:pt idx="1">
                  <c:v>2018</c:v>
                </c:pt>
                <c:pt idx="2">
                  <c:v>2019</c:v>
                </c:pt>
                <c:pt idx="3">
                  <c:v>2020</c:v>
                </c:pt>
                <c:pt idx="4">
                  <c:v>2021</c:v>
                </c:pt>
                <c:pt idx="5">
                  <c:v>2022</c:v>
                </c:pt>
              </c:numCache>
            </c:numRef>
          </c:cat>
          <c:val>
            <c:numRef>
              <c:f>'Chem&amp;MsEData'!$E$4:$E$9</c:f>
              <c:numCache>
                <c:formatCode>General</c:formatCode>
                <c:ptCount val="6"/>
                <c:pt idx="0">
                  <c:v>221</c:v>
                </c:pt>
                <c:pt idx="1">
                  <c:v>227</c:v>
                </c:pt>
                <c:pt idx="2">
                  <c:v>233</c:v>
                </c:pt>
                <c:pt idx="3">
                  <c:v>217</c:v>
                </c:pt>
                <c:pt idx="4">
                  <c:v>191</c:v>
                </c:pt>
                <c:pt idx="5">
                  <c:v>174</c:v>
                </c:pt>
              </c:numCache>
            </c:numRef>
          </c:val>
          <c:extLst>
            <c:ext xmlns:c15="http://schemas.microsoft.com/office/drawing/2012/chart" uri="{02D57815-91ED-43cb-92C2-25804820EDAC}">
              <c15:datalabelsRange>
                <c15:f>'Chem&amp;MsEData'!$D$13:$D$18</c15:f>
                <c15:dlblRangeCache>
                  <c:ptCount val="6"/>
                  <c:pt idx="0">
                    <c:v>30%</c:v>
                  </c:pt>
                  <c:pt idx="1">
                    <c:v>34%</c:v>
                  </c:pt>
                  <c:pt idx="2">
                    <c:v>37%</c:v>
                  </c:pt>
                  <c:pt idx="3">
                    <c:v>38%</c:v>
                  </c:pt>
                  <c:pt idx="4">
                    <c:v>38%</c:v>
                  </c:pt>
                  <c:pt idx="5">
                    <c:v>38%</c:v>
                  </c:pt>
                </c15:dlblRangeCache>
              </c15:datalabelsRange>
            </c:ext>
            <c:ext xmlns:c16="http://schemas.microsoft.com/office/drawing/2014/chart" uri="{C3380CC4-5D6E-409C-BE32-E72D297353CC}">
              <c16:uniqueId val="{00000006-E86F-4E84-87F1-3345739FAE2A}"/>
            </c:ext>
          </c:extLst>
        </c:ser>
        <c:dLbls>
          <c:dLblPos val="outEnd"/>
          <c:showLegendKey val="0"/>
          <c:showVal val="1"/>
          <c:showCatName val="0"/>
          <c:showSerName val="0"/>
          <c:showPercent val="0"/>
          <c:showBubbleSize val="0"/>
        </c:dLbls>
        <c:gapWidth val="219"/>
        <c:overlap val="-27"/>
        <c:axId val="1874351600"/>
        <c:axId val="1874350768"/>
      </c:barChart>
      <c:catAx>
        <c:axId val="1874351600"/>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74350768"/>
        <c:crosses val="autoZero"/>
        <c:auto val="1"/>
        <c:lblAlgn val="ctr"/>
        <c:lblOffset val="100"/>
        <c:noMultiLvlLbl val="0"/>
      </c:catAx>
      <c:valAx>
        <c:axId val="1874350768"/>
        <c:scaling>
          <c:orientation val="minMax"/>
          <c:max val="300"/>
        </c:scaling>
        <c:delete val="0"/>
        <c:axPos val="l"/>
        <c:majorGridlines>
          <c:spPr>
            <a:ln w="9525" cap="flat" cmpd="sng" algn="ctr">
              <a:solidFill>
                <a:schemeClr val="tx1">
                  <a:alpha val="40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1.1740041734923955E-2"/>
              <c:y val="0.32404665598472671"/>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743516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Female Engineering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Females</c:v>
          </c:tx>
          <c:spPr>
            <a:solidFill>
              <a:schemeClr val="accent1"/>
            </a:solidFill>
            <a:ln>
              <a:noFill/>
            </a:ln>
            <a:effectLst/>
          </c:spPr>
          <c:invertIfNegative val="0"/>
          <c:dLbls>
            <c:dLbl>
              <c:idx val="0"/>
              <c:tx>
                <c:rich>
                  <a:bodyPr/>
                  <a:lstStyle/>
                  <a:p>
                    <a:fld id="{C91D2083-916A-44AF-8D7E-F06A1379F18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3B13-452E-B945-453AE9E44A9E}"/>
                </c:ext>
              </c:extLst>
            </c:dLbl>
            <c:dLbl>
              <c:idx val="1"/>
              <c:tx>
                <c:rich>
                  <a:bodyPr/>
                  <a:lstStyle/>
                  <a:p>
                    <a:fld id="{A73E0693-0C6E-45FB-BBC0-184A33C6AF7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3B13-452E-B945-453AE9E44A9E}"/>
                </c:ext>
              </c:extLst>
            </c:dLbl>
            <c:dLbl>
              <c:idx val="2"/>
              <c:tx>
                <c:rich>
                  <a:bodyPr/>
                  <a:lstStyle/>
                  <a:p>
                    <a:fld id="{03A593AF-0042-46D3-84C3-92FCDA126A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3B13-452E-B945-453AE9E44A9E}"/>
                </c:ext>
              </c:extLst>
            </c:dLbl>
            <c:dLbl>
              <c:idx val="3"/>
              <c:tx>
                <c:rich>
                  <a:bodyPr/>
                  <a:lstStyle/>
                  <a:p>
                    <a:fld id="{F2D9C6D3-D511-455E-B5B6-3479035FFCF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3B13-452E-B945-453AE9E44A9E}"/>
                </c:ext>
              </c:extLst>
            </c:dLbl>
            <c:dLbl>
              <c:idx val="4"/>
              <c:tx>
                <c:rich>
                  <a:bodyPr/>
                  <a:lstStyle/>
                  <a:p>
                    <a:fld id="{065054EA-AAEA-40A9-8787-0ABB2C5799A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3B13-452E-B945-453AE9E44A9E}"/>
                </c:ext>
              </c:extLst>
            </c:dLbl>
            <c:dLbl>
              <c:idx val="5"/>
              <c:tx>
                <c:rich>
                  <a:bodyPr/>
                  <a:lstStyle/>
                  <a:p>
                    <a:fld id="{6E9742BC-0560-42C5-AD0F-FD0502DC90D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3B13-452E-B945-453AE9E44A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'All College'!$O$1:$T$1</c:f>
              <c:numCache>
                <c:formatCode>General</c:formatCode>
                <c:ptCount val="6"/>
                <c:pt idx="0">
                  <c:v>2017</c:v>
                </c:pt>
                <c:pt idx="1">
                  <c:v>2018</c:v>
                </c:pt>
                <c:pt idx="2">
                  <c:v>2019</c:v>
                </c:pt>
                <c:pt idx="3">
                  <c:v>2020</c:v>
                </c:pt>
                <c:pt idx="4">
                  <c:v>2021</c:v>
                </c:pt>
                <c:pt idx="5">
                  <c:v>2022</c:v>
                </c:pt>
              </c:numCache>
            </c:numRef>
          </c:cat>
          <c:val>
            <c:numRef>
              <c:f>'All College'!$O$2:$T$2</c:f>
              <c:numCache>
                <c:formatCode>General</c:formatCode>
                <c:ptCount val="6"/>
                <c:pt idx="0">
                  <c:v>1163</c:v>
                </c:pt>
                <c:pt idx="1">
                  <c:v>1285</c:v>
                </c:pt>
                <c:pt idx="2">
                  <c:v>1290</c:v>
                </c:pt>
                <c:pt idx="3">
                  <c:v>1280</c:v>
                </c:pt>
                <c:pt idx="4">
                  <c:v>1277</c:v>
                </c:pt>
                <c:pt idx="5">
                  <c:v>1356</c:v>
                </c:pt>
              </c:numCache>
            </c:numRef>
          </c:val>
          <c:extLst>
            <c:ext xmlns:c15="http://schemas.microsoft.com/office/drawing/2012/chart" uri="{02D57815-91ED-43cb-92C2-25804820EDAC}">
              <c15:datalabelsRange>
                <c15:f>'All College'!$O$18:$T$18</c15:f>
                <c15:dlblRangeCache>
                  <c:ptCount val="6"/>
                  <c:pt idx="0">
                    <c:v>21%</c:v>
                  </c:pt>
                  <c:pt idx="1">
                    <c:v>22%</c:v>
                  </c:pt>
                  <c:pt idx="2">
                    <c:v>22%</c:v>
                  </c:pt>
                  <c:pt idx="3">
                    <c:v>23%</c:v>
                  </c:pt>
                  <c:pt idx="4">
                    <c:v>22%</c:v>
                  </c:pt>
                  <c:pt idx="5">
                    <c:v>23%</c:v>
                  </c:pt>
                </c15:dlblRangeCache>
              </c15:datalabelsRange>
            </c:ext>
            <c:ext xmlns:c16="http://schemas.microsoft.com/office/drawing/2014/chart" uri="{C3380CC4-5D6E-409C-BE32-E72D297353CC}">
              <c16:uniqueId val="{00000002-3B13-452E-B945-453AE9E44A9E}"/>
            </c:ext>
          </c:extLst>
        </c:ser>
        <c:dLbls>
          <c:showLegendKey val="0"/>
          <c:showVal val="0"/>
          <c:showCatName val="0"/>
          <c:showSerName val="0"/>
          <c:showPercent val="0"/>
          <c:showBubbleSize val="0"/>
        </c:dLbls>
        <c:gapWidth val="219"/>
        <c:overlap val="-27"/>
        <c:axId val="515613904"/>
        <c:axId val="439508976"/>
        <c:extLst/>
      </c:barChart>
      <c:dateAx>
        <c:axId val="51561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508976"/>
        <c:crosses val="autoZero"/>
        <c:auto val="0"/>
        <c:lblOffset val="100"/>
        <c:baseTimeUnit val="days"/>
      </c:dateAx>
      <c:valAx>
        <c:axId val="43950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613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Chemical/Material</a:t>
            </a:r>
            <a:r>
              <a:rPr lang="en-US" baseline="0"/>
              <a:t> Science and</a:t>
            </a:r>
            <a:r>
              <a:rPr lang="en-US"/>
              <a:t>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Biosystems Engineering Students</c:v>
          </c:tx>
          <c:spPr>
            <a:solidFill>
              <a:srgbClr val="074851"/>
            </a:solidFill>
            <a:ln>
              <a:noFill/>
            </a:ln>
            <a:effectLst/>
          </c:spPr>
          <c:invertIfNegative val="0"/>
          <c:cat>
            <c:numRef>
              <c:f>'Chem&amp;MsEData'!$C$4:$C$9</c:f>
              <c:numCache>
                <c:formatCode>General</c:formatCode>
                <c:ptCount val="6"/>
                <c:pt idx="0">
                  <c:v>2017</c:v>
                </c:pt>
                <c:pt idx="1">
                  <c:v>2018</c:v>
                </c:pt>
                <c:pt idx="2">
                  <c:v>2019</c:v>
                </c:pt>
                <c:pt idx="3">
                  <c:v>2020</c:v>
                </c:pt>
                <c:pt idx="4">
                  <c:v>2021</c:v>
                </c:pt>
                <c:pt idx="5">
                  <c:v>2022</c:v>
                </c:pt>
              </c:numCache>
            </c:numRef>
          </c:cat>
          <c:val>
            <c:numRef>
              <c:f>'Chem&amp;MsEData'!$D$4:$D$9</c:f>
              <c:numCache>
                <c:formatCode>General</c:formatCode>
                <c:ptCount val="6"/>
                <c:pt idx="0">
                  <c:v>738</c:v>
                </c:pt>
                <c:pt idx="1">
                  <c:v>674</c:v>
                </c:pt>
                <c:pt idx="2">
                  <c:v>631</c:v>
                </c:pt>
                <c:pt idx="3">
                  <c:v>566</c:v>
                </c:pt>
                <c:pt idx="4">
                  <c:v>499</c:v>
                </c:pt>
                <c:pt idx="5">
                  <c:v>454</c:v>
                </c:pt>
              </c:numCache>
            </c:numRef>
          </c:val>
          <c:extLst>
            <c:ext xmlns:c16="http://schemas.microsoft.com/office/drawing/2014/chart" uri="{C3380CC4-5D6E-409C-BE32-E72D297353CC}">
              <c16:uniqueId val="{00000000-F388-424F-B612-891D7F7B50F2}"/>
            </c:ext>
          </c:extLst>
        </c:ser>
        <c:dLbls>
          <c:showLegendKey val="0"/>
          <c:showVal val="0"/>
          <c:showCatName val="0"/>
          <c:showSerName val="0"/>
          <c:showPercent val="0"/>
          <c:showBubbleSize val="0"/>
        </c:dLbls>
        <c:gapWidth val="219"/>
        <c:overlap val="-27"/>
        <c:axId val="2070251424"/>
        <c:axId val="2070242688"/>
      </c:barChart>
      <c:catAx>
        <c:axId val="2070251424"/>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70242688"/>
        <c:crosses val="autoZero"/>
        <c:auto val="1"/>
        <c:lblAlgn val="ctr"/>
        <c:lblOffset val="100"/>
        <c:noMultiLvlLbl val="0"/>
      </c:catAx>
      <c:valAx>
        <c:axId val="2070242688"/>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8.805031301192966E-3"/>
              <c:y val="0.32607124017578498"/>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70251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a:t>
            </a:r>
            <a:r>
              <a:rPr lang="en-US" sz="2000" b="1" i="0" u="none" strike="noStrike" baseline="0">
                <a:effectLst/>
              </a:rPr>
              <a:t>NSF Underrepresented Minorities - </a:t>
            </a:r>
            <a:r>
              <a:rPr lang="en-US" sz="2000" b="1" i="0" baseline="0"/>
              <a:t>Chemical/Materials Science and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NSF Underrepresented Group</c:v>
          </c:tx>
          <c:spPr>
            <a:solidFill>
              <a:srgbClr val="11C1D9"/>
            </a:solidFill>
            <a:ln>
              <a:noFill/>
            </a:ln>
            <a:effectLst/>
          </c:spPr>
          <c:invertIfNegative val="0"/>
          <c:dLbls>
            <c:dLbl>
              <c:idx val="0"/>
              <c:tx>
                <c:rich>
                  <a:bodyPr/>
                  <a:lstStyle/>
                  <a:p>
                    <a:fld id="{643B715F-1B43-40FA-BD1B-A2C0CC37DD5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D666-4FEB-B74C-B7029559D47C}"/>
                </c:ext>
              </c:extLst>
            </c:dLbl>
            <c:dLbl>
              <c:idx val="1"/>
              <c:tx>
                <c:rich>
                  <a:bodyPr/>
                  <a:lstStyle/>
                  <a:p>
                    <a:fld id="{4B7D8E6D-6D6F-4688-8E33-AAEF780DB92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D666-4FEB-B74C-B7029559D47C}"/>
                </c:ext>
              </c:extLst>
            </c:dLbl>
            <c:dLbl>
              <c:idx val="2"/>
              <c:tx>
                <c:rich>
                  <a:bodyPr/>
                  <a:lstStyle/>
                  <a:p>
                    <a:fld id="{2659DD23-FD1F-4E2A-8AAB-FF56176123AB}"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D666-4FEB-B74C-B7029559D47C}"/>
                </c:ext>
              </c:extLst>
            </c:dLbl>
            <c:dLbl>
              <c:idx val="3"/>
              <c:tx>
                <c:rich>
                  <a:bodyPr/>
                  <a:lstStyle/>
                  <a:p>
                    <a:fld id="{5281903D-41BF-44E6-B753-2A32F4A5AC8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D666-4FEB-B74C-B7029559D47C}"/>
                </c:ext>
              </c:extLst>
            </c:dLbl>
            <c:dLbl>
              <c:idx val="4"/>
              <c:tx>
                <c:rich>
                  <a:bodyPr/>
                  <a:lstStyle/>
                  <a:p>
                    <a:fld id="{D2635C11-9325-4E0F-8B0F-BCA41056A93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D666-4FEB-B74C-B7029559D47C}"/>
                </c:ext>
              </c:extLst>
            </c:dLbl>
            <c:dLbl>
              <c:idx val="5"/>
              <c:tx>
                <c:rich>
                  <a:bodyPr/>
                  <a:lstStyle/>
                  <a:p>
                    <a:fld id="{80F3AA35-97CE-453C-8C83-BB07A2BBDB0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666-4FEB-B74C-B7029559D47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'Chem&amp;MsEData'!$C$4:$C$9</c:f>
              <c:numCache>
                <c:formatCode>General</c:formatCode>
                <c:ptCount val="6"/>
                <c:pt idx="0">
                  <c:v>2017</c:v>
                </c:pt>
                <c:pt idx="1">
                  <c:v>2018</c:v>
                </c:pt>
                <c:pt idx="2">
                  <c:v>2019</c:v>
                </c:pt>
                <c:pt idx="3">
                  <c:v>2020</c:v>
                </c:pt>
                <c:pt idx="4">
                  <c:v>2021</c:v>
                </c:pt>
                <c:pt idx="5">
                  <c:v>2022</c:v>
                </c:pt>
              </c:numCache>
            </c:numRef>
          </c:cat>
          <c:val>
            <c:numRef>
              <c:f>'Chem&amp;MsEData'!$F$4:$F$9</c:f>
              <c:numCache>
                <c:formatCode>General</c:formatCode>
                <c:ptCount val="6"/>
                <c:pt idx="0">
                  <c:v>40</c:v>
                </c:pt>
                <c:pt idx="1">
                  <c:v>47</c:v>
                </c:pt>
                <c:pt idx="2">
                  <c:v>53</c:v>
                </c:pt>
                <c:pt idx="3">
                  <c:v>45</c:v>
                </c:pt>
                <c:pt idx="4">
                  <c:v>44</c:v>
                </c:pt>
                <c:pt idx="5">
                  <c:v>43</c:v>
                </c:pt>
              </c:numCache>
            </c:numRef>
          </c:val>
          <c:extLst>
            <c:ext xmlns:c15="http://schemas.microsoft.com/office/drawing/2012/chart" uri="{02D57815-91ED-43cb-92C2-25804820EDAC}">
              <c15:datalabelsRange>
                <c15:f>'Chem&amp;MsEData'!$E$13:$E$18</c15:f>
                <c15:dlblRangeCache>
                  <c:ptCount val="6"/>
                  <c:pt idx="0">
                    <c:v>5%</c:v>
                  </c:pt>
                  <c:pt idx="1">
                    <c:v>7%</c:v>
                  </c:pt>
                  <c:pt idx="2">
                    <c:v>8%</c:v>
                  </c:pt>
                  <c:pt idx="3">
                    <c:v>8%</c:v>
                  </c:pt>
                  <c:pt idx="4">
                    <c:v>9%</c:v>
                  </c:pt>
                  <c:pt idx="5">
                    <c:v>9%</c:v>
                  </c:pt>
                </c15:dlblRangeCache>
              </c15:datalabelsRange>
            </c:ext>
            <c:ext xmlns:c16="http://schemas.microsoft.com/office/drawing/2014/chart" uri="{C3380CC4-5D6E-409C-BE32-E72D297353CC}">
              <c16:uniqueId val="{00000006-D666-4FEB-B74C-B7029559D47C}"/>
            </c:ext>
          </c:extLst>
        </c:ser>
        <c:dLbls>
          <c:showLegendKey val="0"/>
          <c:showVal val="0"/>
          <c:showCatName val="0"/>
          <c:showSerName val="0"/>
          <c:showPercent val="0"/>
          <c:showBubbleSize val="0"/>
        </c:dLbls>
        <c:gapWidth val="219"/>
        <c:overlap val="-27"/>
        <c:axId val="1866315776"/>
        <c:axId val="1866298304"/>
      </c:barChart>
      <c:catAx>
        <c:axId val="1866315776"/>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66298304"/>
        <c:crosses val="autoZero"/>
        <c:auto val="1"/>
        <c:lblAlgn val="ctr"/>
        <c:lblOffset val="100"/>
        <c:noMultiLvlLbl val="0"/>
      </c:catAx>
      <c:valAx>
        <c:axId val="1866298304"/>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8.805031301192966E-3"/>
              <c:y val="0.31999748760261021"/>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8663157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Civil/Environmental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Mechanical Engineering Students</c:v>
          </c:tx>
          <c:spPr>
            <a:solidFill>
              <a:srgbClr val="297B52"/>
            </a:solidFill>
            <a:ln>
              <a:solidFill>
                <a:srgbClr val="339966"/>
              </a:solidFill>
            </a:ln>
            <a:effectLst/>
          </c:spPr>
          <c:invertIfNegative val="0"/>
          <c:dLbls>
            <c:delete val="1"/>
          </c:dLbls>
          <c:cat>
            <c:numRef>
              <c:f>'Civ&amp;Env.Data'!$C$4:$C$9</c:f>
              <c:numCache>
                <c:formatCode>General</c:formatCode>
                <c:ptCount val="6"/>
                <c:pt idx="0">
                  <c:v>2017</c:v>
                </c:pt>
                <c:pt idx="1">
                  <c:v>2018</c:v>
                </c:pt>
                <c:pt idx="2">
                  <c:v>2019</c:v>
                </c:pt>
                <c:pt idx="3">
                  <c:v>2020</c:v>
                </c:pt>
                <c:pt idx="4">
                  <c:v>2021</c:v>
                </c:pt>
                <c:pt idx="5">
                  <c:v>2022</c:v>
                </c:pt>
              </c:numCache>
            </c:numRef>
          </c:cat>
          <c:val>
            <c:numRef>
              <c:f>'Civ&amp;Env.Data'!$D$4:$D$9</c:f>
              <c:numCache>
                <c:formatCode>General</c:formatCode>
                <c:ptCount val="6"/>
                <c:pt idx="0">
                  <c:v>522</c:v>
                </c:pt>
                <c:pt idx="1">
                  <c:v>532</c:v>
                </c:pt>
                <c:pt idx="2">
                  <c:v>559</c:v>
                </c:pt>
                <c:pt idx="3">
                  <c:v>567</c:v>
                </c:pt>
                <c:pt idx="4">
                  <c:v>571</c:v>
                </c:pt>
                <c:pt idx="5">
                  <c:v>591</c:v>
                </c:pt>
              </c:numCache>
            </c:numRef>
          </c:val>
          <c:extLst>
            <c:ext xmlns:c16="http://schemas.microsoft.com/office/drawing/2014/chart" uri="{C3380CC4-5D6E-409C-BE32-E72D297353CC}">
              <c16:uniqueId val="{00000000-9180-4B1A-A3EA-93AE7BCD7AF1}"/>
            </c:ext>
          </c:extLst>
        </c:ser>
        <c:dLbls>
          <c:showLegendKey val="0"/>
          <c:showVal val="1"/>
          <c:showCatName val="0"/>
          <c:showSerName val="0"/>
          <c:showPercent val="0"/>
          <c:showBubbleSize val="0"/>
        </c:dLbls>
        <c:gapWidth val="219"/>
        <c:overlap val="-27"/>
        <c:axId val="1786065520"/>
        <c:axId val="1786069680"/>
      </c:barChart>
      <c:catAx>
        <c:axId val="1786065520"/>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786069680"/>
        <c:crosses val="autoZero"/>
        <c:auto val="1"/>
        <c:lblAlgn val="ctr"/>
        <c:lblOffset val="100"/>
        <c:noMultiLvlLbl val="0"/>
      </c:catAx>
      <c:valAx>
        <c:axId val="1786069680"/>
        <c:scaling>
          <c:orientation val="minMax"/>
          <c:min val="0"/>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5.8700208674619773E-3"/>
              <c:y val="0.3179729034115519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786065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Female Civil/Environmental Engineering Students</a:t>
            </a:r>
          </a:p>
        </c:rich>
      </c:tx>
      <c:layout>
        <c:manualLayout>
          <c:xMode val="edge"/>
          <c:yMode val="edge"/>
          <c:x val="0.14972851731245948"/>
          <c:y val="1.214750514634954E-2"/>
        </c:manualLayout>
      </c:layout>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 Mechanical Engineering Students</c:v>
          </c:tx>
          <c:spPr>
            <a:solidFill>
              <a:srgbClr val="3CB679"/>
            </a:solidFill>
            <a:ln>
              <a:noFill/>
            </a:ln>
            <a:effectLst/>
          </c:spPr>
          <c:invertIfNegative val="0"/>
          <c:dLbls>
            <c:dLbl>
              <c:idx val="0"/>
              <c:tx>
                <c:rich>
                  <a:bodyPr/>
                  <a:lstStyle/>
                  <a:p>
                    <a:fld id="{364670CB-BD3D-442F-ADA1-7BC293CBE4A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A-4E5B-95EC-92BBEB5A5AA5}"/>
                </c:ext>
              </c:extLst>
            </c:dLbl>
            <c:dLbl>
              <c:idx val="1"/>
              <c:tx>
                <c:rich>
                  <a:bodyPr/>
                  <a:lstStyle/>
                  <a:p>
                    <a:fld id="{6230A02C-BB47-4CF0-B005-8D43006F26F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A-4E5B-95EC-92BBEB5A5AA5}"/>
                </c:ext>
              </c:extLst>
            </c:dLbl>
            <c:dLbl>
              <c:idx val="2"/>
              <c:tx>
                <c:rich>
                  <a:bodyPr/>
                  <a:lstStyle/>
                  <a:p>
                    <a:fld id="{BC54DF16-EA61-4162-A68A-541F4508ED0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A-4E5B-95EC-92BBEB5A5AA5}"/>
                </c:ext>
              </c:extLst>
            </c:dLbl>
            <c:dLbl>
              <c:idx val="3"/>
              <c:tx>
                <c:rich>
                  <a:bodyPr/>
                  <a:lstStyle/>
                  <a:p>
                    <a:fld id="{7E71C583-3BC7-4DD9-BE07-AA182D7DF1C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A-4E5B-95EC-92BBEB5A5AA5}"/>
                </c:ext>
              </c:extLst>
            </c:dLbl>
            <c:dLbl>
              <c:idx val="4"/>
              <c:tx>
                <c:rich>
                  <a:bodyPr/>
                  <a:lstStyle/>
                  <a:p>
                    <a:fld id="{19CD8FFD-005B-455B-9814-44ECDBBA0CB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A-4E5B-95EC-92BBEB5A5AA5}"/>
                </c:ext>
              </c:extLst>
            </c:dLbl>
            <c:dLbl>
              <c:idx val="5"/>
              <c:tx>
                <c:rich>
                  <a:bodyPr/>
                  <a:lstStyle/>
                  <a:p>
                    <a:fld id="{DA4C718A-71D2-4920-A078-F99BB3E0C90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A-4E5B-95EC-92BBEB5A5AA5}"/>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'Civ&amp;Env.Data'!$C$4:$C$9</c:f>
              <c:numCache>
                <c:formatCode>General</c:formatCode>
                <c:ptCount val="6"/>
                <c:pt idx="0">
                  <c:v>2017</c:v>
                </c:pt>
                <c:pt idx="1">
                  <c:v>2018</c:v>
                </c:pt>
                <c:pt idx="2">
                  <c:v>2019</c:v>
                </c:pt>
                <c:pt idx="3">
                  <c:v>2020</c:v>
                </c:pt>
                <c:pt idx="4">
                  <c:v>2021</c:v>
                </c:pt>
                <c:pt idx="5">
                  <c:v>2022</c:v>
                </c:pt>
              </c:numCache>
            </c:numRef>
          </c:cat>
          <c:val>
            <c:numRef>
              <c:f>'Civ&amp;Env.Data'!$E$4:$E$9</c:f>
              <c:numCache>
                <c:formatCode>General</c:formatCode>
                <c:ptCount val="6"/>
                <c:pt idx="0">
                  <c:v>156</c:v>
                </c:pt>
                <c:pt idx="1">
                  <c:v>166</c:v>
                </c:pt>
                <c:pt idx="2">
                  <c:v>167</c:v>
                </c:pt>
                <c:pt idx="3">
                  <c:v>190</c:v>
                </c:pt>
                <c:pt idx="4">
                  <c:v>191</c:v>
                </c:pt>
                <c:pt idx="5">
                  <c:v>207</c:v>
                </c:pt>
              </c:numCache>
            </c:numRef>
          </c:val>
          <c:extLst>
            <c:ext xmlns:c15="http://schemas.microsoft.com/office/drawing/2012/chart" uri="{02D57815-91ED-43cb-92C2-25804820EDAC}">
              <c15:datalabelsRange>
                <c15:f>'Civ&amp;Env.Data'!$D$13:$D$18</c15:f>
                <c15:dlblRangeCache>
                  <c:ptCount val="6"/>
                  <c:pt idx="0">
                    <c:v>30%</c:v>
                  </c:pt>
                  <c:pt idx="1">
                    <c:v>31%</c:v>
                  </c:pt>
                  <c:pt idx="2">
                    <c:v>30%</c:v>
                  </c:pt>
                  <c:pt idx="3">
                    <c:v>34%</c:v>
                  </c:pt>
                  <c:pt idx="4">
                    <c:v>33%</c:v>
                  </c:pt>
                  <c:pt idx="5">
                    <c:v>35%</c:v>
                  </c:pt>
                </c15:dlblRangeCache>
              </c15:datalabelsRange>
            </c:ext>
            <c:ext xmlns:c16="http://schemas.microsoft.com/office/drawing/2014/chart" uri="{C3380CC4-5D6E-409C-BE32-E72D297353CC}">
              <c16:uniqueId val="{00000006-738A-4E5B-95EC-92BBEB5A5AA5}"/>
            </c:ext>
          </c:extLst>
        </c:ser>
        <c:dLbls>
          <c:showLegendKey val="0"/>
          <c:showVal val="0"/>
          <c:showCatName val="0"/>
          <c:showSerName val="0"/>
          <c:showPercent val="0"/>
          <c:showBubbleSize val="0"/>
        </c:dLbls>
        <c:gapWidth val="219"/>
        <c:overlap val="-27"/>
        <c:axId val="2036356784"/>
        <c:axId val="2036356368"/>
      </c:barChart>
      <c:catAx>
        <c:axId val="2036356784"/>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6356368"/>
        <c:crosses val="autoZero"/>
        <c:auto val="1"/>
        <c:lblAlgn val="ctr"/>
        <c:lblOffset val="100"/>
        <c:noMultiLvlLbl val="0"/>
      </c:catAx>
      <c:valAx>
        <c:axId val="2036356368"/>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5.8700208674619773E-3"/>
              <c:y val="0.3220220717936684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6356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NSF Underrepresented Minorities -Civil/Environmental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NSF Underrepresented Mechanical Engineering Students</c:v>
          </c:tx>
          <c:spPr>
            <a:solidFill>
              <a:srgbClr val="8EDAB4"/>
            </a:solidFill>
            <a:ln>
              <a:solidFill>
                <a:srgbClr val="3CB679"/>
              </a:solidFill>
            </a:ln>
            <a:effectLst/>
          </c:spPr>
          <c:invertIfNegative val="0"/>
          <c:dLbls>
            <c:dLbl>
              <c:idx val="0"/>
              <c:tx>
                <c:rich>
                  <a:bodyPr/>
                  <a:lstStyle/>
                  <a:p>
                    <a:fld id="{792C9DA4-9469-4BFF-B0F5-955BD7BCB4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B73-447A-8A22-183D4AE03107}"/>
                </c:ext>
              </c:extLst>
            </c:dLbl>
            <c:dLbl>
              <c:idx val="1"/>
              <c:tx>
                <c:rich>
                  <a:bodyPr/>
                  <a:lstStyle/>
                  <a:p>
                    <a:fld id="{42303ADD-DC6D-4AE9-A7AB-B12D50124AF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B73-447A-8A22-183D4AE03107}"/>
                </c:ext>
              </c:extLst>
            </c:dLbl>
            <c:dLbl>
              <c:idx val="2"/>
              <c:tx>
                <c:rich>
                  <a:bodyPr/>
                  <a:lstStyle/>
                  <a:p>
                    <a:fld id="{5AFA1C69-3DC7-49AE-9477-EC0F1304216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B73-447A-8A22-183D4AE03107}"/>
                </c:ext>
              </c:extLst>
            </c:dLbl>
            <c:dLbl>
              <c:idx val="3"/>
              <c:tx>
                <c:rich>
                  <a:bodyPr/>
                  <a:lstStyle/>
                  <a:p>
                    <a:fld id="{9E6DF794-F45B-47B2-8586-336A0C83C51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B73-447A-8A22-183D4AE03107}"/>
                </c:ext>
              </c:extLst>
            </c:dLbl>
            <c:dLbl>
              <c:idx val="4"/>
              <c:tx>
                <c:rich>
                  <a:bodyPr/>
                  <a:lstStyle/>
                  <a:p>
                    <a:fld id="{C3705E83-DEB1-416F-9A8F-13C49AD41BF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B73-447A-8A22-183D4AE03107}"/>
                </c:ext>
              </c:extLst>
            </c:dLbl>
            <c:dLbl>
              <c:idx val="5"/>
              <c:tx>
                <c:rich>
                  <a:bodyPr/>
                  <a:lstStyle/>
                  <a:p>
                    <a:fld id="{FE32EE4A-74BD-49A8-BB5C-0A7802F184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B73-447A-8A22-183D4AE0310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'Civ&amp;Env.Data'!$C$4:$C$9</c:f>
              <c:numCache>
                <c:formatCode>General</c:formatCode>
                <c:ptCount val="6"/>
                <c:pt idx="0">
                  <c:v>2017</c:v>
                </c:pt>
                <c:pt idx="1">
                  <c:v>2018</c:v>
                </c:pt>
                <c:pt idx="2">
                  <c:v>2019</c:v>
                </c:pt>
                <c:pt idx="3">
                  <c:v>2020</c:v>
                </c:pt>
                <c:pt idx="4">
                  <c:v>2021</c:v>
                </c:pt>
                <c:pt idx="5">
                  <c:v>2022</c:v>
                </c:pt>
              </c:numCache>
            </c:numRef>
          </c:cat>
          <c:val>
            <c:numRef>
              <c:f>'Civ&amp;Env.Data'!$F$4:$F$9</c:f>
              <c:numCache>
                <c:formatCode>General</c:formatCode>
                <c:ptCount val="6"/>
                <c:pt idx="0">
                  <c:v>45</c:v>
                </c:pt>
                <c:pt idx="1">
                  <c:v>48</c:v>
                </c:pt>
                <c:pt idx="2">
                  <c:v>57</c:v>
                </c:pt>
                <c:pt idx="3">
                  <c:v>64</c:v>
                </c:pt>
                <c:pt idx="4">
                  <c:v>65</c:v>
                </c:pt>
                <c:pt idx="5">
                  <c:v>74</c:v>
                </c:pt>
              </c:numCache>
            </c:numRef>
          </c:val>
          <c:extLst>
            <c:ext xmlns:c15="http://schemas.microsoft.com/office/drawing/2012/chart" uri="{02D57815-91ED-43cb-92C2-25804820EDAC}">
              <c15:datalabelsRange>
                <c15:f>'Civ&amp;Env.Data'!$E$13:$E$18</c15:f>
                <c15:dlblRangeCache>
                  <c:ptCount val="6"/>
                  <c:pt idx="0">
                    <c:v>9%</c:v>
                  </c:pt>
                  <c:pt idx="1">
                    <c:v>9%</c:v>
                  </c:pt>
                  <c:pt idx="2">
                    <c:v>10%</c:v>
                  </c:pt>
                  <c:pt idx="3">
                    <c:v>11%</c:v>
                  </c:pt>
                  <c:pt idx="4">
                    <c:v>11%</c:v>
                  </c:pt>
                  <c:pt idx="5">
                    <c:v>13%</c:v>
                  </c:pt>
                </c15:dlblRangeCache>
              </c15:datalabelsRange>
            </c:ext>
            <c:ext xmlns:c16="http://schemas.microsoft.com/office/drawing/2014/chart" uri="{C3380CC4-5D6E-409C-BE32-E72D297353CC}">
              <c16:uniqueId val="{00000006-AB73-447A-8A22-183D4AE03107}"/>
            </c:ext>
          </c:extLst>
        </c:ser>
        <c:dLbls>
          <c:showLegendKey val="0"/>
          <c:showVal val="0"/>
          <c:showCatName val="0"/>
          <c:showSerName val="0"/>
          <c:showPercent val="0"/>
          <c:showBubbleSize val="0"/>
        </c:dLbls>
        <c:gapWidth val="219"/>
        <c:overlap val="-27"/>
        <c:axId val="2068229072"/>
        <c:axId val="2068236144"/>
      </c:barChart>
      <c:catAx>
        <c:axId val="2068229072"/>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68236144"/>
        <c:crosses val="autoZero"/>
        <c:auto val="1"/>
        <c:lblAlgn val="ctr"/>
        <c:lblOffset val="100"/>
        <c:noMultiLvlLbl val="0"/>
      </c:catAx>
      <c:valAx>
        <c:axId val="2068236144"/>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68229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Applied</a:t>
            </a:r>
            <a:r>
              <a:rPr lang="en-US" baseline="0"/>
              <a:t> Engineering</a:t>
            </a:r>
            <a:r>
              <a:rPr lang="en-US"/>
              <a:t> Sciences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Computer Science Students+CSEData!$D$5:$D$10</c:v>
          </c:tx>
          <c:spPr>
            <a:solidFill>
              <a:srgbClr val="00467A"/>
            </a:solidFill>
            <a:ln>
              <a:solidFill>
                <a:sysClr val="windowText" lastClr="000000"/>
              </a:solidFill>
            </a:ln>
            <a:effectLst/>
          </c:spPr>
          <c:invertIfNegative val="0"/>
          <c:cat>
            <c:numRef>
              <c:f>AESData!$C$5:$C$10</c:f>
              <c:numCache>
                <c:formatCode>General</c:formatCode>
                <c:ptCount val="6"/>
                <c:pt idx="0">
                  <c:v>2017</c:v>
                </c:pt>
                <c:pt idx="1">
                  <c:v>2018</c:v>
                </c:pt>
                <c:pt idx="2">
                  <c:v>2019</c:v>
                </c:pt>
                <c:pt idx="3">
                  <c:v>2020</c:v>
                </c:pt>
                <c:pt idx="4">
                  <c:v>2021</c:v>
                </c:pt>
                <c:pt idx="5">
                  <c:v>2022</c:v>
                </c:pt>
              </c:numCache>
            </c:numRef>
          </c:cat>
          <c:val>
            <c:numRef>
              <c:f>AESData!$D$5:$D$10</c:f>
              <c:numCache>
                <c:formatCode>General</c:formatCode>
                <c:ptCount val="6"/>
                <c:pt idx="0">
                  <c:v>400</c:v>
                </c:pt>
                <c:pt idx="1">
                  <c:v>391</c:v>
                </c:pt>
                <c:pt idx="2">
                  <c:v>396</c:v>
                </c:pt>
                <c:pt idx="3">
                  <c:v>348</c:v>
                </c:pt>
                <c:pt idx="4">
                  <c:v>338</c:v>
                </c:pt>
                <c:pt idx="5">
                  <c:v>309</c:v>
                </c:pt>
              </c:numCache>
            </c:numRef>
          </c:val>
          <c:extLst>
            <c:ext xmlns:c16="http://schemas.microsoft.com/office/drawing/2014/chart" uri="{C3380CC4-5D6E-409C-BE32-E72D297353CC}">
              <c16:uniqueId val="{00000000-FE00-4B4C-B7BE-BB2124BB9421}"/>
            </c:ext>
          </c:extLst>
        </c:ser>
        <c:dLbls>
          <c:showLegendKey val="0"/>
          <c:showVal val="0"/>
          <c:showCatName val="0"/>
          <c:showSerName val="0"/>
          <c:showPercent val="0"/>
          <c:showBubbleSize val="0"/>
        </c:dLbls>
        <c:gapWidth val="219"/>
        <c:overlap val="-27"/>
        <c:axId val="2034041952"/>
        <c:axId val="2034041120"/>
      </c:barChart>
      <c:catAx>
        <c:axId val="2034041952"/>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4041120"/>
        <c:crosses val="autoZero"/>
        <c:auto val="1"/>
        <c:lblAlgn val="ctr"/>
        <c:lblOffset val="100"/>
        <c:noMultiLvlLbl val="0"/>
      </c:catAx>
      <c:valAx>
        <c:axId val="2034041120"/>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1.0272536518058461E-2"/>
              <c:y val="0.3220220717936684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40419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Female Applied Engineering Sciences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Females</c:v>
          </c:tx>
          <c:spPr>
            <a:solidFill>
              <a:srgbClr val="29A3FF"/>
            </a:solidFill>
            <a:ln>
              <a:noFill/>
            </a:ln>
            <a:effectLst/>
          </c:spPr>
          <c:invertIfNegative val="0"/>
          <c:dLbls>
            <c:dLbl>
              <c:idx val="0"/>
              <c:tx>
                <c:rich>
                  <a:bodyPr/>
                  <a:lstStyle/>
                  <a:p>
                    <a:fld id="{9576DDE8-BA29-4DBF-8929-F4EFB2BBAB9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5C7-48C5-A1AF-F777337B23D2}"/>
                </c:ext>
              </c:extLst>
            </c:dLbl>
            <c:dLbl>
              <c:idx val="1"/>
              <c:tx>
                <c:rich>
                  <a:bodyPr/>
                  <a:lstStyle/>
                  <a:p>
                    <a:fld id="{DB7DD115-1C2D-4048-A7DE-7F14150A84B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5C7-48C5-A1AF-F777337B23D2}"/>
                </c:ext>
              </c:extLst>
            </c:dLbl>
            <c:dLbl>
              <c:idx val="2"/>
              <c:tx>
                <c:rich>
                  <a:bodyPr/>
                  <a:lstStyle/>
                  <a:p>
                    <a:fld id="{B25CF31C-4F52-4825-9839-6182FCE40EE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5C7-48C5-A1AF-F777337B23D2}"/>
                </c:ext>
              </c:extLst>
            </c:dLbl>
            <c:dLbl>
              <c:idx val="3"/>
              <c:tx>
                <c:rich>
                  <a:bodyPr/>
                  <a:lstStyle/>
                  <a:p>
                    <a:fld id="{98CBFEC2-34EA-4D16-8F8D-F49C8E36277A}"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5C7-48C5-A1AF-F777337B23D2}"/>
                </c:ext>
              </c:extLst>
            </c:dLbl>
            <c:dLbl>
              <c:idx val="4"/>
              <c:tx>
                <c:rich>
                  <a:bodyPr/>
                  <a:lstStyle/>
                  <a:p>
                    <a:fld id="{A30FABBA-A9AD-47F0-AADA-4EF78BEAF375}"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5C7-48C5-A1AF-F777337B23D2}"/>
                </c:ext>
              </c:extLst>
            </c:dLbl>
            <c:dLbl>
              <c:idx val="5"/>
              <c:tx>
                <c:rich>
                  <a:bodyPr/>
                  <a:lstStyle/>
                  <a:p>
                    <a:fld id="{8DDDE052-FF82-4A28-A6E5-A9A81D52B88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65C7-48C5-A1AF-F777337B23D2}"/>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AESData!$C$5:$C$10</c:f>
              <c:numCache>
                <c:formatCode>General</c:formatCode>
                <c:ptCount val="6"/>
                <c:pt idx="0">
                  <c:v>2017</c:v>
                </c:pt>
                <c:pt idx="1">
                  <c:v>2018</c:v>
                </c:pt>
                <c:pt idx="2">
                  <c:v>2019</c:v>
                </c:pt>
                <c:pt idx="3">
                  <c:v>2020</c:v>
                </c:pt>
                <c:pt idx="4">
                  <c:v>2021</c:v>
                </c:pt>
                <c:pt idx="5">
                  <c:v>2022</c:v>
                </c:pt>
              </c:numCache>
            </c:numRef>
          </c:cat>
          <c:val>
            <c:numRef>
              <c:f>AESData!$E$5:$E$10</c:f>
              <c:numCache>
                <c:formatCode>General</c:formatCode>
                <c:ptCount val="6"/>
                <c:pt idx="0">
                  <c:v>105</c:v>
                </c:pt>
                <c:pt idx="1">
                  <c:v>125</c:v>
                </c:pt>
                <c:pt idx="2">
                  <c:v>142</c:v>
                </c:pt>
                <c:pt idx="3">
                  <c:v>125</c:v>
                </c:pt>
                <c:pt idx="4">
                  <c:v>115</c:v>
                </c:pt>
                <c:pt idx="5">
                  <c:v>100</c:v>
                </c:pt>
              </c:numCache>
            </c:numRef>
          </c:val>
          <c:extLst>
            <c:ext xmlns:c15="http://schemas.microsoft.com/office/drawing/2012/chart" uri="{02D57815-91ED-43cb-92C2-25804820EDAC}">
              <c15:datalabelsRange>
                <c15:f>AESData!$D$14:$D$19</c15:f>
                <c15:dlblRangeCache>
                  <c:ptCount val="6"/>
                  <c:pt idx="0">
                    <c:v>26%</c:v>
                  </c:pt>
                  <c:pt idx="1">
                    <c:v>32%</c:v>
                  </c:pt>
                  <c:pt idx="2">
                    <c:v>36%</c:v>
                  </c:pt>
                  <c:pt idx="3">
                    <c:v>36%</c:v>
                  </c:pt>
                  <c:pt idx="4">
                    <c:v>34%</c:v>
                  </c:pt>
                  <c:pt idx="5">
                    <c:v>32%</c:v>
                  </c:pt>
                </c15:dlblRangeCache>
              </c15:datalabelsRange>
            </c:ext>
            <c:ext xmlns:c16="http://schemas.microsoft.com/office/drawing/2014/chart" uri="{C3380CC4-5D6E-409C-BE32-E72D297353CC}">
              <c16:uniqueId val="{00000006-65C7-48C5-A1AF-F777337B23D2}"/>
            </c:ext>
          </c:extLst>
        </c:ser>
        <c:dLbls>
          <c:showLegendKey val="0"/>
          <c:showVal val="0"/>
          <c:showCatName val="0"/>
          <c:showSerName val="0"/>
          <c:showPercent val="0"/>
          <c:showBubbleSize val="0"/>
        </c:dLbls>
        <c:gapWidth val="219"/>
        <c:overlap val="-27"/>
        <c:axId val="1937136432"/>
        <c:axId val="1937140176"/>
      </c:barChart>
      <c:catAx>
        <c:axId val="1937136432"/>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40176"/>
        <c:crosses val="autoZero"/>
        <c:auto val="1"/>
        <c:lblAlgn val="ctr"/>
        <c:lblOffset val="100"/>
        <c:noMultiLvlLbl val="0"/>
      </c:catAx>
      <c:valAx>
        <c:axId val="1937140176"/>
        <c:scaling>
          <c:orientation val="minMax"/>
        </c:scaling>
        <c:delete val="0"/>
        <c:axPos val="l"/>
        <c:majorGridlines>
          <c:spPr>
            <a:ln w="9525" cap="flat" cmpd="sng" algn="ctr">
              <a:solidFill>
                <a:srgbClr val="C2C2C2">
                  <a:alpha val="92000"/>
                </a:srgb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4.402515650596483E-3"/>
              <c:y val="0.3179729034115519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364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NSF Underrepresented Minorities </a:t>
            </a:r>
          </a:p>
          <a:p>
            <a:pPr>
              <a:defRPr sz="2000" b="1"/>
            </a:pPr>
            <a:r>
              <a:rPr lang="en-US"/>
              <a:t>Applied</a:t>
            </a:r>
            <a:r>
              <a:rPr lang="en-US" baseline="0"/>
              <a:t> Engineering</a:t>
            </a:r>
            <a:r>
              <a:rPr lang="en-US"/>
              <a:t> Sciences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AESData!$F$4</c:f>
              <c:strCache>
                <c:ptCount val="1"/>
                <c:pt idx="0">
                  <c:v>NSF Underrepresented Students</c:v>
                </c:pt>
              </c:strCache>
            </c:strRef>
          </c:tx>
          <c:spPr>
            <a:solidFill>
              <a:srgbClr val="9A8DFB"/>
            </a:solidFill>
            <a:ln>
              <a:noFill/>
            </a:ln>
            <a:effectLst/>
          </c:spPr>
          <c:invertIfNegative val="0"/>
          <c:dLbls>
            <c:dLbl>
              <c:idx val="0"/>
              <c:tx>
                <c:rich>
                  <a:bodyPr/>
                  <a:lstStyle/>
                  <a:p>
                    <a:fld id="{132037EA-5D0B-48F5-A2EE-DBFA53C3A13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0-4D43-819B-82DD46199502}"/>
                </c:ext>
              </c:extLst>
            </c:dLbl>
            <c:dLbl>
              <c:idx val="1"/>
              <c:tx>
                <c:rich>
                  <a:bodyPr/>
                  <a:lstStyle/>
                  <a:p>
                    <a:fld id="{C3C63631-8E33-411B-B5BA-FA333765C312}"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0-4D43-819B-82DD46199502}"/>
                </c:ext>
              </c:extLst>
            </c:dLbl>
            <c:dLbl>
              <c:idx val="2"/>
              <c:tx>
                <c:rich>
                  <a:bodyPr/>
                  <a:lstStyle/>
                  <a:p>
                    <a:fld id="{11F23EAB-3097-4991-88A2-D6774635C46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0-4D43-819B-82DD46199502}"/>
                </c:ext>
              </c:extLst>
            </c:dLbl>
            <c:dLbl>
              <c:idx val="3"/>
              <c:tx>
                <c:rich>
                  <a:bodyPr/>
                  <a:lstStyle/>
                  <a:p>
                    <a:fld id="{4A5E5EBC-E960-4AAE-A4B7-4A569B72D07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0-4D43-819B-82DD46199502}"/>
                </c:ext>
              </c:extLst>
            </c:dLbl>
            <c:dLbl>
              <c:idx val="4"/>
              <c:tx>
                <c:rich>
                  <a:bodyPr/>
                  <a:lstStyle/>
                  <a:p>
                    <a:fld id="{5AB2ABA0-F53A-4115-BCF7-295CABDD1D5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CB0-4D43-819B-82DD46199502}"/>
                </c:ext>
              </c:extLst>
            </c:dLbl>
            <c:dLbl>
              <c:idx val="5"/>
              <c:tx>
                <c:rich>
                  <a:bodyPr/>
                  <a:lstStyle/>
                  <a:p>
                    <a:fld id="{9968CC70-E4FC-4F79-8DAD-E887522435C4}"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CB0-4D43-819B-82DD46199502}"/>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AESData!$C$5:$C$10</c:f>
              <c:numCache>
                <c:formatCode>General</c:formatCode>
                <c:ptCount val="6"/>
                <c:pt idx="0">
                  <c:v>2017</c:v>
                </c:pt>
                <c:pt idx="1">
                  <c:v>2018</c:v>
                </c:pt>
                <c:pt idx="2">
                  <c:v>2019</c:v>
                </c:pt>
                <c:pt idx="3">
                  <c:v>2020</c:v>
                </c:pt>
                <c:pt idx="4">
                  <c:v>2021</c:v>
                </c:pt>
                <c:pt idx="5">
                  <c:v>2022</c:v>
                </c:pt>
              </c:numCache>
            </c:numRef>
          </c:cat>
          <c:val>
            <c:numRef>
              <c:f>AESData!$F$5:$F$10</c:f>
              <c:numCache>
                <c:formatCode>General</c:formatCode>
                <c:ptCount val="6"/>
                <c:pt idx="0">
                  <c:v>34</c:v>
                </c:pt>
                <c:pt idx="1">
                  <c:v>30</c:v>
                </c:pt>
                <c:pt idx="2">
                  <c:v>33</c:v>
                </c:pt>
                <c:pt idx="3">
                  <c:v>25</c:v>
                </c:pt>
                <c:pt idx="4">
                  <c:v>32</c:v>
                </c:pt>
                <c:pt idx="5">
                  <c:v>34</c:v>
                </c:pt>
              </c:numCache>
            </c:numRef>
          </c:val>
          <c:extLst>
            <c:ext xmlns:c15="http://schemas.microsoft.com/office/drawing/2012/chart" uri="{02D57815-91ED-43cb-92C2-25804820EDAC}">
              <c15:datalabelsRange>
                <c15:f>AESData!$E$14:$E$19</c15:f>
                <c15:dlblRangeCache>
                  <c:ptCount val="6"/>
                  <c:pt idx="0">
                    <c:v>9%</c:v>
                  </c:pt>
                  <c:pt idx="1">
                    <c:v>8%</c:v>
                  </c:pt>
                  <c:pt idx="2">
                    <c:v>8%</c:v>
                  </c:pt>
                  <c:pt idx="3">
                    <c:v>7%</c:v>
                  </c:pt>
                  <c:pt idx="4">
                    <c:v>9%</c:v>
                  </c:pt>
                  <c:pt idx="5">
                    <c:v>11%</c:v>
                  </c:pt>
                </c15:dlblRangeCache>
              </c15:datalabelsRange>
            </c:ext>
            <c:ext xmlns:c16="http://schemas.microsoft.com/office/drawing/2014/chart" uri="{C3380CC4-5D6E-409C-BE32-E72D297353CC}">
              <c16:uniqueId val="{00000006-8CB0-4D43-819B-82DD46199502}"/>
            </c:ext>
          </c:extLst>
        </c:ser>
        <c:dLbls>
          <c:dLblPos val="outEnd"/>
          <c:showLegendKey val="0"/>
          <c:showVal val="1"/>
          <c:showCatName val="0"/>
          <c:showSerName val="0"/>
          <c:showPercent val="0"/>
          <c:showBubbleSize val="0"/>
        </c:dLbls>
        <c:gapWidth val="219"/>
        <c:overlap val="-27"/>
        <c:axId val="1937133936"/>
        <c:axId val="1937139344"/>
      </c:barChart>
      <c:catAx>
        <c:axId val="1937133936"/>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39344"/>
        <c:crosses val="autoZero"/>
        <c:auto val="1"/>
        <c:lblAlgn val="ctr"/>
        <c:lblOffset val="100"/>
        <c:noMultiLvlLbl val="0"/>
      </c:catAx>
      <c:valAx>
        <c:axId val="193713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3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Electrical/Computer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144842071595073"/>
          <c:y val="9.7544625741264837E-2"/>
          <c:w val="0.85947401146479785"/>
          <c:h val="0.76648063341746786"/>
        </c:manualLayout>
      </c:layout>
      <c:barChart>
        <c:barDir val="col"/>
        <c:grouping val="clustered"/>
        <c:varyColors val="0"/>
        <c:ser>
          <c:idx val="0"/>
          <c:order val="0"/>
          <c:tx>
            <c:v>Total Number of Electrical Engineering Students</c:v>
          </c:tx>
          <c:spPr>
            <a:solidFill>
              <a:srgbClr val="626262"/>
            </a:solidFill>
            <a:ln>
              <a:solidFill>
                <a:schemeClr val="tx2"/>
              </a:solidFill>
            </a:ln>
            <a:effectLst/>
          </c:spPr>
          <c:invertIfNegative val="0"/>
          <c:cat>
            <c:numRef>
              <c:f>'EE&amp;CEData'!$C$4:$C$9</c:f>
              <c:numCache>
                <c:formatCode>General</c:formatCode>
                <c:ptCount val="6"/>
                <c:pt idx="0">
                  <c:v>2017</c:v>
                </c:pt>
                <c:pt idx="1">
                  <c:v>2018</c:v>
                </c:pt>
                <c:pt idx="2">
                  <c:v>2019</c:v>
                </c:pt>
                <c:pt idx="3">
                  <c:v>2020</c:v>
                </c:pt>
                <c:pt idx="4">
                  <c:v>2021</c:v>
                </c:pt>
                <c:pt idx="5">
                  <c:v>2022</c:v>
                </c:pt>
              </c:numCache>
            </c:numRef>
          </c:cat>
          <c:val>
            <c:numRef>
              <c:f>'EE&amp;CEData'!$D$4:$D$9</c:f>
              <c:numCache>
                <c:formatCode>General</c:formatCode>
                <c:ptCount val="6"/>
                <c:pt idx="0">
                  <c:v>787</c:v>
                </c:pt>
                <c:pt idx="1">
                  <c:v>808</c:v>
                </c:pt>
                <c:pt idx="2">
                  <c:v>801</c:v>
                </c:pt>
                <c:pt idx="3">
                  <c:v>808</c:v>
                </c:pt>
                <c:pt idx="4">
                  <c:v>813</c:v>
                </c:pt>
                <c:pt idx="5">
                  <c:v>828</c:v>
                </c:pt>
              </c:numCache>
            </c:numRef>
          </c:val>
          <c:extLst>
            <c:ext xmlns:c16="http://schemas.microsoft.com/office/drawing/2014/chart" uri="{C3380CC4-5D6E-409C-BE32-E72D297353CC}">
              <c16:uniqueId val="{00000000-7B61-4FAD-85AC-E57550253E1A}"/>
            </c:ext>
          </c:extLst>
        </c:ser>
        <c:dLbls>
          <c:showLegendKey val="0"/>
          <c:showVal val="0"/>
          <c:showCatName val="0"/>
          <c:showSerName val="0"/>
          <c:showPercent val="0"/>
          <c:showBubbleSize val="0"/>
        </c:dLbls>
        <c:gapWidth val="219"/>
        <c:overlap val="-27"/>
        <c:axId val="1030934815"/>
        <c:axId val="1030935231"/>
      </c:barChart>
      <c:catAx>
        <c:axId val="1030934815"/>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030935231"/>
        <c:crosses val="autoZero"/>
        <c:auto val="1"/>
        <c:lblAlgn val="ctr"/>
        <c:lblOffset val="100"/>
        <c:noMultiLvlLbl val="0"/>
      </c:catAx>
      <c:valAx>
        <c:axId val="1030935231"/>
        <c:scaling>
          <c:orientation val="minMax"/>
          <c:min val="600"/>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1.0272536518058461E-2"/>
              <c:y val="0.3179729034115519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030934815"/>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Female Electrical/Computer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 Electrical Engineering Students</c:v>
          </c:tx>
          <c:spPr>
            <a:solidFill>
              <a:srgbClr val="626262"/>
            </a:solidFill>
            <a:ln>
              <a:solidFill>
                <a:srgbClr val="626262"/>
              </a:solidFill>
            </a:ln>
            <a:effectLst/>
          </c:spPr>
          <c:invertIfNegative val="0"/>
          <c:dLbls>
            <c:dLbl>
              <c:idx val="0"/>
              <c:tx>
                <c:rich>
                  <a:bodyPr/>
                  <a:lstStyle/>
                  <a:p>
                    <a:fld id="{C558C37A-095E-415E-A7AB-04A488B6A6A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AD1D-4DEF-96E1-2929DE21C477}"/>
                </c:ext>
              </c:extLst>
            </c:dLbl>
            <c:dLbl>
              <c:idx val="1"/>
              <c:tx>
                <c:rich>
                  <a:bodyPr/>
                  <a:lstStyle/>
                  <a:p>
                    <a:fld id="{A630B7A9-546E-4EAE-A16E-AAAFF76DC45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AD1D-4DEF-96E1-2929DE21C477}"/>
                </c:ext>
              </c:extLst>
            </c:dLbl>
            <c:dLbl>
              <c:idx val="2"/>
              <c:tx>
                <c:rich>
                  <a:bodyPr/>
                  <a:lstStyle/>
                  <a:p>
                    <a:fld id="{8AC51809-8002-484E-81C2-D88A13826E5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D1D-4DEF-96E1-2929DE21C477}"/>
                </c:ext>
              </c:extLst>
            </c:dLbl>
            <c:dLbl>
              <c:idx val="3"/>
              <c:tx>
                <c:rich>
                  <a:bodyPr/>
                  <a:lstStyle/>
                  <a:p>
                    <a:fld id="{095F3656-1D75-43E1-A69C-A8F897142F8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D1D-4DEF-96E1-2929DE21C477}"/>
                </c:ext>
              </c:extLst>
            </c:dLbl>
            <c:dLbl>
              <c:idx val="4"/>
              <c:tx>
                <c:rich>
                  <a:bodyPr/>
                  <a:lstStyle/>
                  <a:p>
                    <a:fld id="{EFBDF16B-DDE1-497B-B7D7-B1024AD2DF1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D1D-4DEF-96E1-2929DE21C477}"/>
                </c:ext>
              </c:extLst>
            </c:dLbl>
            <c:dLbl>
              <c:idx val="5"/>
              <c:tx>
                <c:rich>
                  <a:bodyPr/>
                  <a:lstStyle/>
                  <a:p>
                    <a:fld id="{7969C4F0-A7AE-46B0-8754-F2CDE0CE92B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D1D-4DEF-96E1-2929DE21C477}"/>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'EE&amp;CEData'!$C$4:$C$9</c:f>
              <c:numCache>
                <c:formatCode>General</c:formatCode>
                <c:ptCount val="6"/>
                <c:pt idx="0">
                  <c:v>2017</c:v>
                </c:pt>
                <c:pt idx="1">
                  <c:v>2018</c:v>
                </c:pt>
                <c:pt idx="2">
                  <c:v>2019</c:v>
                </c:pt>
                <c:pt idx="3">
                  <c:v>2020</c:v>
                </c:pt>
                <c:pt idx="4">
                  <c:v>2021</c:v>
                </c:pt>
                <c:pt idx="5">
                  <c:v>2022</c:v>
                </c:pt>
              </c:numCache>
            </c:numRef>
          </c:cat>
          <c:val>
            <c:numRef>
              <c:f>'EE&amp;CEData'!$E$4:$E$9</c:f>
              <c:numCache>
                <c:formatCode>General</c:formatCode>
                <c:ptCount val="6"/>
                <c:pt idx="0">
                  <c:v>76</c:v>
                </c:pt>
                <c:pt idx="1">
                  <c:v>106</c:v>
                </c:pt>
                <c:pt idx="2">
                  <c:v>97</c:v>
                </c:pt>
                <c:pt idx="3">
                  <c:v>100</c:v>
                </c:pt>
                <c:pt idx="4">
                  <c:v>98</c:v>
                </c:pt>
                <c:pt idx="5">
                  <c:v>97</c:v>
                </c:pt>
              </c:numCache>
            </c:numRef>
          </c:val>
          <c:extLst>
            <c:ext xmlns:c15="http://schemas.microsoft.com/office/drawing/2012/chart" uri="{02D57815-91ED-43cb-92C2-25804820EDAC}">
              <c15:datalabelsRange>
                <c15:f>'EE&amp;CEData'!$D$13:$D$18</c15:f>
                <c15:dlblRangeCache>
                  <c:ptCount val="6"/>
                  <c:pt idx="0">
                    <c:v>10%</c:v>
                  </c:pt>
                  <c:pt idx="1">
                    <c:v>13%</c:v>
                  </c:pt>
                  <c:pt idx="2">
                    <c:v>12%</c:v>
                  </c:pt>
                  <c:pt idx="3">
                    <c:v>12%</c:v>
                  </c:pt>
                  <c:pt idx="4">
                    <c:v>12%</c:v>
                  </c:pt>
                  <c:pt idx="5">
                    <c:v>12%</c:v>
                  </c:pt>
                </c15:dlblRangeCache>
              </c15:datalabelsRange>
            </c:ext>
            <c:ext xmlns:c16="http://schemas.microsoft.com/office/drawing/2014/chart" uri="{C3380CC4-5D6E-409C-BE32-E72D297353CC}">
              <c16:uniqueId val="{00000006-AD1D-4DEF-96E1-2929DE21C477}"/>
            </c:ext>
          </c:extLst>
        </c:ser>
        <c:dLbls>
          <c:showLegendKey val="0"/>
          <c:showVal val="0"/>
          <c:showCatName val="0"/>
          <c:showSerName val="0"/>
          <c:showPercent val="0"/>
          <c:showBubbleSize val="0"/>
        </c:dLbls>
        <c:gapWidth val="219"/>
        <c:overlap val="-27"/>
        <c:axId val="1237695087"/>
        <c:axId val="1237705903"/>
      </c:barChart>
      <c:catAx>
        <c:axId val="1237695087"/>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237705903"/>
        <c:crosses val="autoZero"/>
        <c:auto val="1"/>
        <c:lblAlgn val="ctr"/>
        <c:lblOffset val="100"/>
        <c:noMultiLvlLbl val="0"/>
      </c:catAx>
      <c:valAx>
        <c:axId val="1237705903"/>
        <c:scaling>
          <c:orientation val="minMax"/>
          <c:max val="140"/>
          <c:min val="0"/>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237695087"/>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NSF Underrepresented</a:t>
            </a:r>
            <a:r>
              <a:rPr lang="en-US" baseline="0"/>
              <a:t> Minorities - All</a:t>
            </a:r>
            <a:r>
              <a:rPr lang="en-US"/>
              <a:t> Engineering Students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URM- NSF</c:v>
          </c:tx>
          <c:spPr>
            <a:solidFill>
              <a:schemeClr val="accent1"/>
            </a:solidFill>
            <a:ln>
              <a:noFill/>
            </a:ln>
            <a:effectLst/>
          </c:spPr>
          <c:invertIfNegative val="0"/>
          <c:dLbls>
            <c:dLbl>
              <c:idx val="0"/>
              <c:tx>
                <c:rich>
                  <a:bodyPr/>
                  <a:lstStyle/>
                  <a:p>
                    <a:fld id="{FA526060-33D6-4628-9DD3-CB511456FE2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BF08-462D-A56A-A6CC77CD67A7}"/>
                </c:ext>
              </c:extLst>
            </c:dLbl>
            <c:dLbl>
              <c:idx val="1"/>
              <c:tx>
                <c:rich>
                  <a:bodyPr/>
                  <a:lstStyle/>
                  <a:p>
                    <a:fld id="{4F18CBCF-4CE6-4F4C-9BC1-4B876BB6C9B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BF08-462D-A56A-A6CC77CD67A7}"/>
                </c:ext>
              </c:extLst>
            </c:dLbl>
            <c:dLbl>
              <c:idx val="2"/>
              <c:tx>
                <c:rich>
                  <a:bodyPr/>
                  <a:lstStyle/>
                  <a:p>
                    <a:fld id="{6AFF7B59-76E4-4801-8BAC-48602A8B0AD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BF08-462D-A56A-A6CC77CD67A7}"/>
                </c:ext>
              </c:extLst>
            </c:dLbl>
            <c:dLbl>
              <c:idx val="3"/>
              <c:tx>
                <c:rich>
                  <a:bodyPr/>
                  <a:lstStyle/>
                  <a:p>
                    <a:fld id="{2639B74A-98F8-40E5-AD7D-980D28064CE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BF08-462D-A56A-A6CC77CD67A7}"/>
                </c:ext>
              </c:extLst>
            </c:dLbl>
            <c:dLbl>
              <c:idx val="4"/>
              <c:tx>
                <c:rich>
                  <a:bodyPr/>
                  <a:lstStyle/>
                  <a:p>
                    <a:fld id="{87447AD0-9687-4095-B77B-7B58F437443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F08-462D-A56A-A6CC77CD67A7}"/>
                </c:ext>
              </c:extLst>
            </c:dLbl>
            <c:dLbl>
              <c:idx val="5"/>
              <c:tx>
                <c:rich>
                  <a:bodyPr/>
                  <a:lstStyle/>
                  <a:p>
                    <a:fld id="{7E6C6F00-1400-471B-AB29-4F242427F91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F08-462D-A56A-A6CC77CD67A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'All College'!$O$1:$T$1</c:f>
              <c:numCache>
                <c:formatCode>General</c:formatCode>
                <c:ptCount val="6"/>
                <c:pt idx="0">
                  <c:v>2017</c:v>
                </c:pt>
                <c:pt idx="1">
                  <c:v>2018</c:v>
                </c:pt>
                <c:pt idx="2">
                  <c:v>2019</c:v>
                </c:pt>
                <c:pt idx="3">
                  <c:v>2020</c:v>
                </c:pt>
                <c:pt idx="4">
                  <c:v>2021</c:v>
                </c:pt>
                <c:pt idx="5">
                  <c:v>2022</c:v>
                </c:pt>
              </c:numCache>
            </c:numRef>
          </c:cat>
          <c:val>
            <c:numRef>
              <c:f>'All College'!$O$16:$T$16</c:f>
              <c:numCache>
                <c:formatCode>General</c:formatCode>
                <c:ptCount val="6"/>
                <c:pt idx="0">
                  <c:v>459</c:v>
                </c:pt>
                <c:pt idx="1">
                  <c:v>504</c:v>
                </c:pt>
                <c:pt idx="2">
                  <c:v>523</c:v>
                </c:pt>
                <c:pt idx="3">
                  <c:v>543</c:v>
                </c:pt>
                <c:pt idx="4">
                  <c:v>598</c:v>
                </c:pt>
                <c:pt idx="5">
                  <c:v>619</c:v>
                </c:pt>
              </c:numCache>
            </c:numRef>
          </c:val>
          <c:extLst>
            <c:ext xmlns:c15="http://schemas.microsoft.com/office/drawing/2012/chart" uri="{02D57815-91ED-43cb-92C2-25804820EDAC}">
              <c15:datalabelsRange>
                <c15:f>'All College'!$O$19:$T$19</c15:f>
                <c15:dlblRangeCache>
                  <c:ptCount val="6"/>
                  <c:pt idx="0">
                    <c:v>8%</c:v>
                  </c:pt>
                  <c:pt idx="1">
                    <c:v>9%</c:v>
                  </c:pt>
                  <c:pt idx="2">
                    <c:v>9%</c:v>
                  </c:pt>
                  <c:pt idx="3">
                    <c:v>10%</c:v>
                  </c:pt>
                  <c:pt idx="4">
                    <c:v>11%</c:v>
                  </c:pt>
                  <c:pt idx="5">
                    <c:v>10%</c:v>
                  </c:pt>
                </c15:dlblRangeCache>
              </c15:datalabelsRange>
            </c:ext>
            <c:ext xmlns:c16="http://schemas.microsoft.com/office/drawing/2014/chart" uri="{C3380CC4-5D6E-409C-BE32-E72D297353CC}">
              <c16:uniqueId val="{00000007-BF08-462D-A56A-A6CC77CD67A7}"/>
            </c:ext>
          </c:extLst>
        </c:ser>
        <c:dLbls>
          <c:showLegendKey val="0"/>
          <c:showVal val="0"/>
          <c:showCatName val="0"/>
          <c:showSerName val="0"/>
          <c:showPercent val="0"/>
          <c:showBubbleSize val="0"/>
        </c:dLbls>
        <c:gapWidth val="219"/>
        <c:overlap val="-27"/>
        <c:axId val="515613904"/>
        <c:axId val="439508976"/>
        <c:extLst/>
      </c:barChart>
      <c:dateAx>
        <c:axId val="51561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9508976"/>
        <c:crosses val="autoZero"/>
        <c:auto val="0"/>
        <c:lblOffset val="100"/>
        <c:baseTimeUnit val="days"/>
      </c:dateAx>
      <c:valAx>
        <c:axId val="439508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613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NSF Underrepresented </a:t>
            </a:r>
            <a:r>
              <a:rPr lang="en-US" sz="2000" b="1" i="0" u="none" strike="noStrike" baseline="0">
                <a:effectLst/>
              </a:rPr>
              <a:t>Minorities -</a:t>
            </a:r>
            <a:r>
              <a:rPr lang="en-US" sz="2000" b="1" i="0" baseline="0"/>
              <a:t>Electrical/Computer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NSF Underrepresented Electrical EngineeringStudents</c:v>
          </c:tx>
          <c:spPr>
            <a:solidFill>
              <a:srgbClr val="626262"/>
            </a:solidFill>
            <a:ln>
              <a:solidFill>
                <a:srgbClr val="626262"/>
              </a:solidFill>
            </a:ln>
            <a:effectLst/>
          </c:spPr>
          <c:invertIfNegative val="0"/>
          <c:dLbls>
            <c:dLbl>
              <c:idx val="0"/>
              <c:tx>
                <c:rich>
                  <a:bodyPr/>
                  <a:lstStyle/>
                  <a:p>
                    <a:fld id="{56D397FB-9BE2-4721-9965-8AEFAE697B3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DB2-4151-8AFC-7D6B3109536A}"/>
                </c:ext>
              </c:extLst>
            </c:dLbl>
            <c:dLbl>
              <c:idx val="1"/>
              <c:tx>
                <c:rich>
                  <a:bodyPr/>
                  <a:lstStyle/>
                  <a:p>
                    <a:fld id="{D4B1D391-C3D8-4177-B35E-A5EA2EF4D2E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DB2-4151-8AFC-7D6B3109536A}"/>
                </c:ext>
              </c:extLst>
            </c:dLbl>
            <c:dLbl>
              <c:idx val="2"/>
              <c:tx>
                <c:rich>
                  <a:bodyPr/>
                  <a:lstStyle/>
                  <a:p>
                    <a:fld id="{B62C6ADE-1C37-4961-A750-7C14545B822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DB2-4151-8AFC-7D6B3109536A}"/>
                </c:ext>
              </c:extLst>
            </c:dLbl>
            <c:dLbl>
              <c:idx val="3"/>
              <c:tx>
                <c:rich>
                  <a:bodyPr/>
                  <a:lstStyle/>
                  <a:p>
                    <a:fld id="{9D85A984-B762-4018-AC7F-9A8395E7ABB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DB2-4151-8AFC-7D6B3109536A}"/>
                </c:ext>
              </c:extLst>
            </c:dLbl>
            <c:dLbl>
              <c:idx val="4"/>
              <c:tx>
                <c:rich>
                  <a:bodyPr/>
                  <a:lstStyle/>
                  <a:p>
                    <a:fld id="{7F5DCE9A-ACA6-4121-9E1D-252BD36663D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DB2-4151-8AFC-7D6B3109536A}"/>
                </c:ext>
              </c:extLst>
            </c:dLbl>
            <c:dLbl>
              <c:idx val="5"/>
              <c:tx>
                <c:rich>
                  <a:bodyPr/>
                  <a:lstStyle/>
                  <a:p>
                    <a:fld id="{2E70DE20-722D-43FF-8842-F3CB46F5E0A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8DB2-4151-8AFC-7D6B3109536A}"/>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'EE&amp;CEData'!$C$4:$C$9</c:f>
              <c:numCache>
                <c:formatCode>General</c:formatCode>
                <c:ptCount val="6"/>
                <c:pt idx="0">
                  <c:v>2017</c:v>
                </c:pt>
                <c:pt idx="1">
                  <c:v>2018</c:v>
                </c:pt>
                <c:pt idx="2">
                  <c:v>2019</c:v>
                </c:pt>
                <c:pt idx="3">
                  <c:v>2020</c:v>
                </c:pt>
                <c:pt idx="4">
                  <c:v>2021</c:v>
                </c:pt>
                <c:pt idx="5">
                  <c:v>2022</c:v>
                </c:pt>
              </c:numCache>
            </c:numRef>
          </c:cat>
          <c:val>
            <c:numRef>
              <c:f>'EE&amp;CEData'!$F$4:$F$9</c:f>
              <c:numCache>
                <c:formatCode>General</c:formatCode>
                <c:ptCount val="6"/>
                <c:pt idx="0">
                  <c:v>99</c:v>
                </c:pt>
                <c:pt idx="1">
                  <c:v>96</c:v>
                </c:pt>
                <c:pt idx="2">
                  <c:v>91</c:v>
                </c:pt>
                <c:pt idx="3">
                  <c:v>98</c:v>
                </c:pt>
                <c:pt idx="4">
                  <c:v>105</c:v>
                </c:pt>
                <c:pt idx="5">
                  <c:v>103</c:v>
                </c:pt>
              </c:numCache>
            </c:numRef>
          </c:val>
          <c:extLst>
            <c:ext xmlns:c15="http://schemas.microsoft.com/office/drawing/2012/chart" uri="{02D57815-91ED-43cb-92C2-25804820EDAC}">
              <c15:datalabelsRange>
                <c15:f>'EE&amp;CEData'!$E$13:$E$18</c15:f>
                <c15:dlblRangeCache>
                  <c:ptCount val="6"/>
                  <c:pt idx="0">
                    <c:v>13%</c:v>
                  </c:pt>
                  <c:pt idx="1">
                    <c:v>12%</c:v>
                  </c:pt>
                  <c:pt idx="2">
                    <c:v>11%</c:v>
                  </c:pt>
                  <c:pt idx="3">
                    <c:v>12%</c:v>
                  </c:pt>
                  <c:pt idx="4">
                    <c:v>13%</c:v>
                  </c:pt>
                  <c:pt idx="5">
                    <c:v>12%</c:v>
                  </c:pt>
                </c15:dlblRangeCache>
              </c15:datalabelsRange>
            </c:ext>
            <c:ext xmlns:c16="http://schemas.microsoft.com/office/drawing/2014/chart" uri="{C3380CC4-5D6E-409C-BE32-E72D297353CC}">
              <c16:uniqueId val="{00000006-8DB2-4151-8AFC-7D6B3109536A}"/>
            </c:ext>
          </c:extLst>
        </c:ser>
        <c:dLbls>
          <c:showLegendKey val="0"/>
          <c:showVal val="0"/>
          <c:showCatName val="0"/>
          <c:showSerName val="0"/>
          <c:showPercent val="0"/>
          <c:showBubbleSize val="0"/>
        </c:dLbls>
        <c:gapWidth val="219"/>
        <c:overlap val="-27"/>
        <c:axId val="917556559"/>
        <c:axId val="917557807"/>
      </c:barChart>
      <c:catAx>
        <c:axId val="917556559"/>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917557807"/>
        <c:crosses val="autoZero"/>
        <c:auto val="1"/>
        <c:lblAlgn val="ctr"/>
        <c:lblOffset val="100"/>
        <c:noMultiLvlLbl val="0"/>
      </c:catAx>
      <c:valAx>
        <c:axId val="917557807"/>
        <c:scaling>
          <c:orientation val="minMax"/>
          <c:max val="140"/>
          <c:min val="0"/>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917556559"/>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Computer Science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Computer Science Students+CSEData!$D$5:$D$10</c:v>
          </c:tx>
          <c:spPr>
            <a:solidFill>
              <a:srgbClr val="00467A"/>
            </a:solidFill>
            <a:ln>
              <a:solidFill>
                <a:srgbClr val="002060"/>
              </a:solidFill>
            </a:ln>
            <a:effectLst/>
          </c:spPr>
          <c:invertIfNegative val="0"/>
          <c:cat>
            <c:numRef>
              <c:f>CSEData!$C$5:$C$10</c:f>
              <c:numCache>
                <c:formatCode>General</c:formatCode>
                <c:ptCount val="6"/>
                <c:pt idx="0">
                  <c:v>2017</c:v>
                </c:pt>
                <c:pt idx="1">
                  <c:v>2018</c:v>
                </c:pt>
                <c:pt idx="2">
                  <c:v>2019</c:v>
                </c:pt>
                <c:pt idx="3">
                  <c:v>2020</c:v>
                </c:pt>
                <c:pt idx="4">
                  <c:v>2021</c:v>
                </c:pt>
                <c:pt idx="5">
                  <c:v>2022</c:v>
                </c:pt>
              </c:numCache>
            </c:numRef>
          </c:cat>
          <c:val>
            <c:numRef>
              <c:f>CSEData!$D$5:$D$10</c:f>
              <c:numCache>
                <c:formatCode>General</c:formatCode>
                <c:ptCount val="6"/>
                <c:pt idx="0">
                  <c:v>1207</c:v>
                </c:pt>
                <c:pt idx="1">
                  <c:v>1387</c:v>
                </c:pt>
                <c:pt idx="2">
                  <c:v>1507</c:v>
                </c:pt>
                <c:pt idx="3">
                  <c:v>1484</c:v>
                </c:pt>
                <c:pt idx="4">
                  <c:v>1633</c:v>
                </c:pt>
                <c:pt idx="5">
                  <c:v>1879</c:v>
                </c:pt>
              </c:numCache>
            </c:numRef>
          </c:val>
          <c:extLst>
            <c:ext xmlns:c16="http://schemas.microsoft.com/office/drawing/2014/chart" uri="{C3380CC4-5D6E-409C-BE32-E72D297353CC}">
              <c16:uniqueId val="{00000000-3C5E-4D35-AC81-4B79B2087E30}"/>
            </c:ext>
          </c:extLst>
        </c:ser>
        <c:dLbls>
          <c:showLegendKey val="0"/>
          <c:showVal val="0"/>
          <c:showCatName val="0"/>
          <c:showSerName val="0"/>
          <c:showPercent val="0"/>
          <c:showBubbleSize val="0"/>
        </c:dLbls>
        <c:gapWidth val="219"/>
        <c:overlap val="-27"/>
        <c:axId val="2034041952"/>
        <c:axId val="2034041120"/>
      </c:barChart>
      <c:catAx>
        <c:axId val="2034041952"/>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4041120"/>
        <c:crosses val="autoZero"/>
        <c:auto val="1"/>
        <c:lblAlgn val="ctr"/>
        <c:lblOffset val="100"/>
        <c:noMultiLvlLbl val="0"/>
      </c:catAx>
      <c:valAx>
        <c:axId val="2034041120"/>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1.0272536518058461E-2"/>
              <c:y val="0.3220220717936684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40419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sz="2000" b="1" i="0" baseline="0"/>
              <a:t>Total Number of Female Computer Science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Females</c:v>
          </c:tx>
          <c:spPr>
            <a:solidFill>
              <a:srgbClr val="29A3FF"/>
            </a:solidFill>
            <a:ln>
              <a:solidFill>
                <a:schemeClr val="accent1"/>
              </a:solidFill>
            </a:ln>
            <a:effectLst/>
          </c:spPr>
          <c:invertIfNegative val="0"/>
          <c:dLbls>
            <c:dLbl>
              <c:idx val="0"/>
              <c:tx>
                <c:rich>
                  <a:bodyPr/>
                  <a:lstStyle/>
                  <a:p>
                    <a:fld id="{D9BE0B79-359B-4FA2-BED5-95C978B3686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BC0B-4D67-A548-4BD1916A157C}"/>
                </c:ext>
              </c:extLst>
            </c:dLbl>
            <c:dLbl>
              <c:idx val="1"/>
              <c:tx>
                <c:rich>
                  <a:bodyPr/>
                  <a:lstStyle/>
                  <a:p>
                    <a:fld id="{B598DCA6-8C9A-4912-A15F-26B4E6F0A38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C0B-4D67-A548-4BD1916A157C}"/>
                </c:ext>
              </c:extLst>
            </c:dLbl>
            <c:dLbl>
              <c:idx val="2"/>
              <c:tx>
                <c:rich>
                  <a:bodyPr/>
                  <a:lstStyle/>
                  <a:p>
                    <a:fld id="{A782438C-E163-41B7-AA01-81AFDB94AE4C}"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BC0B-4D67-A548-4BD1916A157C}"/>
                </c:ext>
              </c:extLst>
            </c:dLbl>
            <c:dLbl>
              <c:idx val="3"/>
              <c:tx>
                <c:rich>
                  <a:bodyPr/>
                  <a:lstStyle/>
                  <a:p>
                    <a:fld id="{30CDE71A-277F-46AE-8BDB-97D0A0D4CDD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C0B-4D67-A548-4BD1916A157C}"/>
                </c:ext>
              </c:extLst>
            </c:dLbl>
            <c:dLbl>
              <c:idx val="4"/>
              <c:tx>
                <c:rich>
                  <a:bodyPr/>
                  <a:lstStyle/>
                  <a:p>
                    <a:fld id="{A8386EE3-C716-4741-A9BC-2650DEB5AF6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C0B-4D67-A548-4BD1916A157C}"/>
                </c:ext>
              </c:extLst>
            </c:dLbl>
            <c:dLbl>
              <c:idx val="5"/>
              <c:tx>
                <c:rich>
                  <a:bodyPr/>
                  <a:lstStyle/>
                  <a:p>
                    <a:fld id="{1ED1F9C5-0C2C-4AFD-BD47-EAC2E84FE1BE}"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C0B-4D67-A548-4BD1916A157C}"/>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CSEData!$C$5:$C$10</c:f>
              <c:numCache>
                <c:formatCode>General</c:formatCode>
                <c:ptCount val="6"/>
                <c:pt idx="0">
                  <c:v>2017</c:v>
                </c:pt>
                <c:pt idx="1">
                  <c:v>2018</c:v>
                </c:pt>
                <c:pt idx="2">
                  <c:v>2019</c:v>
                </c:pt>
                <c:pt idx="3">
                  <c:v>2020</c:v>
                </c:pt>
                <c:pt idx="4">
                  <c:v>2021</c:v>
                </c:pt>
                <c:pt idx="5">
                  <c:v>2022</c:v>
                </c:pt>
              </c:numCache>
            </c:numRef>
          </c:cat>
          <c:val>
            <c:numRef>
              <c:f>CSEData!$E$5:$E$10</c:f>
              <c:numCache>
                <c:formatCode>General</c:formatCode>
                <c:ptCount val="6"/>
                <c:pt idx="0">
                  <c:v>196</c:v>
                </c:pt>
                <c:pt idx="1">
                  <c:v>230</c:v>
                </c:pt>
                <c:pt idx="2">
                  <c:v>258</c:v>
                </c:pt>
                <c:pt idx="3">
                  <c:v>251</c:v>
                </c:pt>
                <c:pt idx="4">
                  <c:v>271</c:v>
                </c:pt>
                <c:pt idx="5">
                  <c:v>342</c:v>
                </c:pt>
              </c:numCache>
            </c:numRef>
          </c:val>
          <c:extLst>
            <c:ext xmlns:c15="http://schemas.microsoft.com/office/drawing/2012/chart" uri="{02D57815-91ED-43cb-92C2-25804820EDAC}">
              <c15:datalabelsRange>
                <c15:f>CSEData!$D$14:$D$19</c15:f>
                <c15:dlblRangeCache>
                  <c:ptCount val="6"/>
                  <c:pt idx="0">
                    <c:v>16%</c:v>
                  </c:pt>
                  <c:pt idx="1">
                    <c:v>17%</c:v>
                  </c:pt>
                  <c:pt idx="2">
                    <c:v>17%</c:v>
                  </c:pt>
                  <c:pt idx="3">
                    <c:v>17%</c:v>
                  </c:pt>
                  <c:pt idx="4">
                    <c:v>17%</c:v>
                  </c:pt>
                  <c:pt idx="5">
                    <c:v>18%</c:v>
                  </c:pt>
                </c15:dlblRangeCache>
              </c15:datalabelsRange>
            </c:ext>
            <c:ext xmlns:c16="http://schemas.microsoft.com/office/drawing/2014/chart" uri="{C3380CC4-5D6E-409C-BE32-E72D297353CC}">
              <c16:uniqueId val="{00000006-BC0B-4D67-A548-4BD1916A157C}"/>
            </c:ext>
          </c:extLst>
        </c:ser>
        <c:dLbls>
          <c:showLegendKey val="0"/>
          <c:showVal val="0"/>
          <c:showCatName val="0"/>
          <c:showSerName val="0"/>
          <c:showPercent val="0"/>
          <c:showBubbleSize val="0"/>
        </c:dLbls>
        <c:gapWidth val="219"/>
        <c:overlap val="-27"/>
        <c:axId val="1937136432"/>
        <c:axId val="1937140176"/>
      </c:barChart>
      <c:catAx>
        <c:axId val="1937136432"/>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40176"/>
        <c:crosses val="autoZero"/>
        <c:auto val="1"/>
        <c:lblAlgn val="ctr"/>
        <c:lblOffset val="100"/>
        <c:noMultiLvlLbl val="0"/>
      </c:catAx>
      <c:valAx>
        <c:axId val="1937140176"/>
        <c:scaling>
          <c:orientation val="minMax"/>
        </c:scaling>
        <c:delete val="0"/>
        <c:axPos val="l"/>
        <c:majorGridlines>
          <c:spPr>
            <a:ln w="9525" cap="flat" cmpd="sng" algn="ctr">
              <a:solidFill>
                <a:srgbClr val="C2C2C2">
                  <a:alpha val="92000"/>
                </a:srgb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4.402515650596483E-3"/>
              <c:y val="0.3179729034115519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364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NSF Underrepresented Minorities Computer Science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CSEData!$F$4</c:f>
              <c:strCache>
                <c:ptCount val="1"/>
                <c:pt idx="0">
                  <c:v>NSF Underrepresented Students</c:v>
                </c:pt>
              </c:strCache>
            </c:strRef>
          </c:tx>
          <c:spPr>
            <a:solidFill>
              <a:srgbClr val="9A8DFB"/>
            </a:solidFill>
            <a:ln>
              <a:solidFill>
                <a:srgbClr val="9A8DFB"/>
              </a:solidFill>
            </a:ln>
            <a:effectLst/>
          </c:spPr>
          <c:invertIfNegative val="0"/>
          <c:dLbls>
            <c:dLbl>
              <c:idx val="0"/>
              <c:tx>
                <c:rich>
                  <a:bodyPr/>
                  <a:lstStyle/>
                  <a:p>
                    <a:fld id="{3607EAEB-8F2A-4456-851D-8FEFF9D67546}"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D71-4D35-AA46-17EE2429B000}"/>
                </c:ext>
              </c:extLst>
            </c:dLbl>
            <c:dLbl>
              <c:idx val="1"/>
              <c:tx>
                <c:rich>
                  <a:bodyPr/>
                  <a:lstStyle/>
                  <a:p>
                    <a:fld id="{079B14B9-BB90-47F4-A578-1EC054B4BD90}"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D71-4D35-AA46-17EE2429B000}"/>
                </c:ext>
              </c:extLst>
            </c:dLbl>
            <c:dLbl>
              <c:idx val="2"/>
              <c:tx>
                <c:rich>
                  <a:bodyPr/>
                  <a:lstStyle/>
                  <a:p>
                    <a:fld id="{3FAFAD11-6154-4581-9022-83A005B080D3}"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D71-4D35-AA46-17EE2429B000}"/>
                </c:ext>
              </c:extLst>
            </c:dLbl>
            <c:dLbl>
              <c:idx val="3"/>
              <c:tx>
                <c:rich>
                  <a:bodyPr/>
                  <a:lstStyle/>
                  <a:p>
                    <a:fld id="{E1BF6E79-18C6-4D80-90B0-A55FFFA78F17}"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D71-4D35-AA46-17EE2429B000}"/>
                </c:ext>
              </c:extLst>
            </c:dLbl>
            <c:dLbl>
              <c:idx val="4"/>
              <c:tx>
                <c:rich>
                  <a:bodyPr/>
                  <a:lstStyle/>
                  <a:p>
                    <a:fld id="{77455C9C-05C8-4BBF-9FC8-C653C383BCD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D71-4D35-AA46-17EE2429B000}"/>
                </c:ext>
              </c:extLst>
            </c:dLbl>
            <c:dLbl>
              <c:idx val="5"/>
              <c:tx>
                <c:rich>
                  <a:bodyPr/>
                  <a:lstStyle/>
                  <a:p>
                    <a:fld id="{5A9958EE-DC33-44F0-AC79-71040FC1DD58}" type="CELLRANGE">
                      <a:rPr lang="en-US"/>
                      <a:pPr/>
                      <a:t>[CELLRANGE]</a:t>
                    </a:fld>
                    <a:endParaRPr lang="en-US"/>
                  </a:p>
                </c:rich>
              </c:tx>
              <c:dLblPos val="out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D71-4D35-AA46-17EE2429B000}"/>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CSEData!$C$5:$C$10</c:f>
              <c:numCache>
                <c:formatCode>General</c:formatCode>
                <c:ptCount val="6"/>
                <c:pt idx="0">
                  <c:v>2017</c:v>
                </c:pt>
                <c:pt idx="1">
                  <c:v>2018</c:v>
                </c:pt>
                <c:pt idx="2">
                  <c:v>2019</c:v>
                </c:pt>
                <c:pt idx="3">
                  <c:v>2020</c:v>
                </c:pt>
                <c:pt idx="4">
                  <c:v>2021</c:v>
                </c:pt>
                <c:pt idx="5">
                  <c:v>2022</c:v>
                </c:pt>
              </c:numCache>
            </c:numRef>
          </c:cat>
          <c:val>
            <c:numRef>
              <c:f>CSEData!$F$5:$F$10</c:f>
              <c:numCache>
                <c:formatCode>General</c:formatCode>
                <c:ptCount val="6"/>
                <c:pt idx="0">
                  <c:v>99</c:v>
                </c:pt>
                <c:pt idx="1">
                  <c:v>120</c:v>
                </c:pt>
                <c:pt idx="2">
                  <c:v>130</c:v>
                </c:pt>
                <c:pt idx="3">
                  <c:v>126</c:v>
                </c:pt>
                <c:pt idx="4">
                  <c:v>154</c:v>
                </c:pt>
                <c:pt idx="5">
                  <c:v>165</c:v>
                </c:pt>
              </c:numCache>
            </c:numRef>
          </c:val>
          <c:extLst>
            <c:ext xmlns:c15="http://schemas.microsoft.com/office/drawing/2012/chart" uri="{02D57815-91ED-43cb-92C2-25804820EDAC}">
              <c15:datalabelsRange>
                <c15:f>CSEData!$E$14:$E$19</c15:f>
                <c15:dlblRangeCache>
                  <c:ptCount val="6"/>
                  <c:pt idx="0">
                    <c:v>8%</c:v>
                  </c:pt>
                  <c:pt idx="1">
                    <c:v>9%</c:v>
                  </c:pt>
                  <c:pt idx="2">
                    <c:v>9%</c:v>
                  </c:pt>
                  <c:pt idx="3">
                    <c:v>8%</c:v>
                  </c:pt>
                  <c:pt idx="4">
                    <c:v>9%</c:v>
                  </c:pt>
                  <c:pt idx="5">
                    <c:v>9%</c:v>
                  </c:pt>
                </c15:dlblRangeCache>
              </c15:datalabelsRange>
            </c:ext>
            <c:ext xmlns:c16="http://schemas.microsoft.com/office/drawing/2014/chart" uri="{C3380CC4-5D6E-409C-BE32-E72D297353CC}">
              <c16:uniqueId val="{00000006-7D71-4D35-AA46-17EE2429B000}"/>
            </c:ext>
          </c:extLst>
        </c:ser>
        <c:dLbls>
          <c:dLblPos val="outEnd"/>
          <c:showLegendKey val="0"/>
          <c:showVal val="1"/>
          <c:showCatName val="0"/>
          <c:showSerName val="0"/>
          <c:showPercent val="0"/>
          <c:showBubbleSize val="0"/>
        </c:dLbls>
        <c:gapWidth val="219"/>
        <c:overlap val="-27"/>
        <c:axId val="1937133936"/>
        <c:axId val="1937139344"/>
      </c:barChart>
      <c:catAx>
        <c:axId val="1937133936"/>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39344"/>
        <c:crosses val="autoZero"/>
        <c:auto val="1"/>
        <c:lblAlgn val="ctr"/>
        <c:lblOffset val="100"/>
        <c:noMultiLvlLbl val="0"/>
      </c:catAx>
      <c:valAx>
        <c:axId val="19371393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937133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Mechanical Engineering Students</c:v>
          </c:tx>
          <c:spPr>
            <a:solidFill>
              <a:srgbClr val="297B52"/>
            </a:solidFill>
            <a:ln>
              <a:solidFill>
                <a:srgbClr val="339966"/>
              </a:solidFill>
            </a:ln>
            <a:effectLst/>
          </c:spPr>
          <c:invertIfNegative val="0"/>
          <c:dLbls>
            <c:delete val="1"/>
          </c:dLbls>
          <c:cat>
            <c:numRef>
              <c:f>MEData!$C$4:$C$9</c:f>
              <c:numCache>
                <c:formatCode>General</c:formatCode>
                <c:ptCount val="6"/>
                <c:pt idx="0">
                  <c:v>2017</c:v>
                </c:pt>
                <c:pt idx="1">
                  <c:v>2018</c:v>
                </c:pt>
                <c:pt idx="2">
                  <c:v>2019</c:v>
                </c:pt>
                <c:pt idx="3">
                  <c:v>2020</c:v>
                </c:pt>
                <c:pt idx="4">
                  <c:v>2021</c:v>
                </c:pt>
                <c:pt idx="5">
                  <c:v>2022</c:v>
                </c:pt>
              </c:numCache>
            </c:numRef>
          </c:cat>
          <c:val>
            <c:numRef>
              <c:f>MEData!$D$4:$D$9</c:f>
              <c:numCache>
                <c:formatCode>General</c:formatCode>
                <c:ptCount val="6"/>
                <c:pt idx="0">
                  <c:v>1459</c:v>
                </c:pt>
                <c:pt idx="1">
                  <c:v>1496</c:v>
                </c:pt>
                <c:pt idx="2">
                  <c:v>1475</c:v>
                </c:pt>
                <c:pt idx="3">
                  <c:v>1369</c:v>
                </c:pt>
                <c:pt idx="4">
                  <c:v>1333</c:v>
                </c:pt>
                <c:pt idx="5">
                  <c:v>1356</c:v>
                </c:pt>
              </c:numCache>
            </c:numRef>
          </c:val>
          <c:extLst>
            <c:ext xmlns:c16="http://schemas.microsoft.com/office/drawing/2014/chart" uri="{C3380CC4-5D6E-409C-BE32-E72D297353CC}">
              <c16:uniqueId val="{00000000-8597-4B7E-83CF-A2CAF51A4DE9}"/>
            </c:ext>
          </c:extLst>
        </c:ser>
        <c:dLbls>
          <c:showLegendKey val="0"/>
          <c:showVal val="1"/>
          <c:showCatName val="0"/>
          <c:showSerName val="0"/>
          <c:showPercent val="0"/>
          <c:showBubbleSize val="0"/>
        </c:dLbls>
        <c:gapWidth val="219"/>
        <c:overlap val="-27"/>
        <c:axId val="1786065520"/>
        <c:axId val="1786069680"/>
      </c:barChart>
      <c:catAx>
        <c:axId val="1786065520"/>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786069680"/>
        <c:crosses val="autoZero"/>
        <c:auto val="1"/>
        <c:lblAlgn val="ctr"/>
        <c:lblOffset val="100"/>
        <c:noMultiLvlLbl val="0"/>
      </c:catAx>
      <c:valAx>
        <c:axId val="1786069680"/>
        <c:scaling>
          <c:orientation val="minMax"/>
          <c:max val="1600"/>
          <c:min val="1000"/>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5.8700208674619773E-3"/>
              <c:y val="0.3179729034115519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1786065520"/>
        <c:crosses val="autoZero"/>
        <c:crossBetween val="between"/>
        <c:majorUnit val="1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Female Mechanical Engineering Students</c:v>
          </c:tx>
          <c:spPr>
            <a:solidFill>
              <a:srgbClr val="3CB679"/>
            </a:solidFill>
            <a:ln>
              <a:noFill/>
            </a:ln>
            <a:effectLst/>
          </c:spPr>
          <c:invertIfNegative val="0"/>
          <c:dLbls>
            <c:dLbl>
              <c:idx val="0"/>
              <c:tx>
                <c:rich>
                  <a:bodyPr/>
                  <a:lstStyle/>
                  <a:p>
                    <a:fld id="{7005D92A-0B8B-496C-AFA2-2D17849BC72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1B15-4517-9C5C-C7BE0C5DB0C5}"/>
                </c:ext>
              </c:extLst>
            </c:dLbl>
            <c:dLbl>
              <c:idx val="1"/>
              <c:tx>
                <c:rich>
                  <a:bodyPr/>
                  <a:lstStyle/>
                  <a:p>
                    <a:fld id="{9ABE1CC6-D72B-424E-B6DF-32AD4411D1A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B15-4517-9C5C-C7BE0C5DB0C5}"/>
                </c:ext>
              </c:extLst>
            </c:dLbl>
            <c:dLbl>
              <c:idx val="2"/>
              <c:tx>
                <c:rich>
                  <a:bodyPr/>
                  <a:lstStyle/>
                  <a:p>
                    <a:fld id="{13D1BE87-5569-42E6-8F9F-ACCCB1E13FD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1B15-4517-9C5C-C7BE0C5DB0C5}"/>
                </c:ext>
              </c:extLst>
            </c:dLbl>
            <c:dLbl>
              <c:idx val="3"/>
              <c:tx>
                <c:rich>
                  <a:bodyPr/>
                  <a:lstStyle/>
                  <a:p>
                    <a:fld id="{23AA29F5-E2F7-4E17-BC21-A96EB6388A2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1B15-4517-9C5C-C7BE0C5DB0C5}"/>
                </c:ext>
              </c:extLst>
            </c:dLbl>
            <c:dLbl>
              <c:idx val="4"/>
              <c:tx>
                <c:rich>
                  <a:bodyPr/>
                  <a:lstStyle/>
                  <a:p>
                    <a:fld id="{DA304A79-8EFB-4457-9158-09C2FEED942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1B15-4517-9C5C-C7BE0C5DB0C5}"/>
                </c:ext>
              </c:extLst>
            </c:dLbl>
            <c:dLbl>
              <c:idx val="5"/>
              <c:tx>
                <c:rich>
                  <a:bodyPr/>
                  <a:lstStyle/>
                  <a:p>
                    <a:fld id="{EBBB49CD-CB15-456B-91FD-6457F3AE833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1B15-4517-9C5C-C7BE0C5DB0C5}"/>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MEData!$C$4:$C$9</c:f>
              <c:numCache>
                <c:formatCode>General</c:formatCode>
                <c:ptCount val="6"/>
                <c:pt idx="0">
                  <c:v>2017</c:v>
                </c:pt>
                <c:pt idx="1">
                  <c:v>2018</c:v>
                </c:pt>
                <c:pt idx="2">
                  <c:v>2019</c:v>
                </c:pt>
                <c:pt idx="3">
                  <c:v>2020</c:v>
                </c:pt>
                <c:pt idx="4">
                  <c:v>2021</c:v>
                </c:pt>
                <c:pt idx="5">
                  <c:v>2022</c:v>
                </c:pt>
              </c:numCache>
            </c:numRef>
          </c:cat>
          <c:val>
            <c:numRef>
              <c:f>MEData!$E$4:$E$9</c:f>
              <c:numCache>
                <c:formatCode>General</c:formatCode>
                <c:ptCount val="6"/>
                <c:pt idx="0">
                  <c:v>253</c:v>
                </c:pt>
                <c:pt idx="1">
                  <c:v>268</c:v>
                </c:pt>
                <c:pt idx="2">
                  <c:v>241</c:v>
                </c:pt>
                <c:pt idx="3">
                  <c:v>231</c:v>
                </c:pt>
                <c:pt idx="4">
                  <c:v>212</c:v>
                </c:pt>
                <c:pt idx="5">
                  <c:v>230</c:v>
                </c:pt>
              </c:numCache>
            </c:numRef>
          </c:val>
          <c:extLst>
            <c:ext xmlns:c15="http://schemas.microsoft.com/office/drawing/2012/chart" uri="{02D57815-91ED-43cb-92C2-25804820EDAC}">
              <c15:datalabelsRange>
                <c15:f>MEData!$D$13:$D$18</c15:f>
                <c15:dlblRangeCache>
                  <c:ptCount val="6"/>
                  <c:pt idx="0">
                    <c:v>17%</c:v>
                  </c:pt>
                  <c:pt idx="1">
                    <c:v>18%</c:v>
                  </c:pt>
                  <c:pt idx="2">
                    <c:v>16%</c:v>
                  </c:pt>
                  <c:pt idx="3">
                    <c:v>17%</c:v>
                  </c:pt>
                  <c:pt idx="4">
                    <c:v>16%</c:v>
                  </c:pt>
                  <c:pt idx="5">
                    <c:v>17%</c:v>
                  </c:pt>
                </c15:dlblRangeCache>
              </c15:datalabelsRange>
            </c:ext>
            <c:ext xmlns:c16="http://schemas.microsoft.com/office/drawing/2014/chart" uri="{C3380CC4-5D6E-409C-BE32-E72D297353CC}">
              <c16:uniqueId val="{00000006-1B15-4517-9C5C-C7BE0C5DB0C5}"/>
            </c:ext>
          </c:extLst>
        </c:ser>
        <c:dLbls>
          <c:showLegendKey val="0"/>
          <c:showVal val="0"/>
          <c:showCatName val="0"/>
          <c:showSerName val="0"/>
          <c:showPercent val="0"/>
          <c:showBubbleSize val="0"/>
        </c:dLbls>
        <c:gapWidth val="219"/>
        <c:overlap val="-27"/>
        <c:axId val="2036356784"/>
        <c:axId val="2036356368"/>
      </c:barChart>
      <c:catAx>
        <c:axId val="2036356784"/>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6356368"/>
        <c:crosses val="autoZero"/>
        <c:auto val="1"/>
        <c:lblAlgn val="ctr"/>
        <c:lblOffset val="100"/>
        <c:noMultiLvlLbl val="0"/>
      </c:catAx>
      <c:valAx>
        <c:axId val="2036356368"/>
        <c:scaling>
          <c:orientation val="minMax"/>
          <c:min val="100"/>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layout>
            <c:manualLayout>
              <c:xMode val="edge"/>
              <c:yMode val="edge"/>
              <c:x val="5.8700208674619773E-3"/>
              <c:y val="0.32202207179366843"/>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36356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r>
              <a:rPr lang="en-US"/>
              <a:t>Total Number of NSF Underrepresented </a:t>
            </a:r>
            <a:r>
              <a:rPr lang="en-US" sz="2000" b="1" i="0" u="none" strike="noStrike" baseline="0">
                <a:effectLst/>
              </a:rPr>
              <a:t>Minorities </a:t>
            </a:r>
            <a:r>
              <a:rPr lang="en-US"/>
              <a:t>Mechanical Engineering Students</a:t>
            </a:r>
          </a:p>
        </c:rich>
      </c:tx>
      <c:overlay val="0"/>
      <c:spPr>
        <a:noFill/>
        <a:ln>
          <a:noFill/>
        </a:ln>
        <a:effectLst/>
      </c:spPr>
      <c:txPr>
        <a:bodyPr rot="0" spcFirstLastPara="1" vertOverflow="ellipsis" vert="horz" wrap="square" anchor="ctr" anchorCtr="1"/>
        <a:lstStyle/>
        <a:p>
          <a:pPr>
            <a:defRPr sz="2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Total Number of NSF Underrepresented Mechanical Engineering Students</c:v>
          </c:tx>
          <c:spPr>
            <a:solidFill>
              <a:srgbClr val="8EDAB4"/>
            </a:solidFill>
            <a:ln>
              <a:solidFill>
                <a:srgbClr val="3CB679"/>
              </a:solidFill>
            </a:ln>
            <a:effectLst/>
          </c:spPr>
          <c:invertIfNegative val="0"/>
          <c:dLbls>
            <c:dLbl>
              <c:idx val="0"/>
              <c:tx>
                <c:rich>
                  <a:bodyPr/>
                  <a:lstStyle/>
                  <a:p>
                    <a:fld id="{3B15376D-A0F3-4109-A86F-A6FD097A9BA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9E14-4A30-869B-86611EDD753F}"/>
                </c:ext>
              </c:extLst>
            </c:dLbl>
            <c:dLbl>
              <c:idx val="1"/>
              <c:tx>
                <c:rich>
                  <a:bodyPr/>
                  <a:lstStyle/>
                  <a:p>
                    <a:fld id="{A2C816AF-51FB-42D3-83C6-7B946A3F1B42}"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9E14-4A30-869B-86611EDD753F}"/>
                </c:ext>
              </c:extLst>
            </c:dLbl>
            <c:dLbl>
              <c:idx val="2"/>
              <c:tx>
                <c:rich>
                  <a:bodyPr/>
                  <a:lstStyle/>
                  <a:p>
                    <a:fld id="{D189F2DC-8FF0-4FF7-92C0-B86A979D4AD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9E14-4A30-869B-86611EDD753F}"/>
                </c:ext>
              </c:extLst>
            </c:dLbl>
            <c:dLbl>
              <c:idx val="3"/>
              <c:tx>
                <c:rich>
                  <a:bodyPr/>
                  <a:lstStyle/>
                  <a:p>
                    <a:fld id="{309D6A47-8A40-4034-89B4-08FC208BE2F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9E14-4A30-869B-86611EDD753F}"/>
                </c:ext>
              </c:extLst>
            </c:dLbl>
            <c:dLbl>
              <c:idx val="4"/>
              <c:tx>
                <c:rich>
                  <a:bodyPr/>
                  <a:lstStyle/>
                  <a:p>
                    <a:fld id="{8F71C6B6-2514-47DC-B924-3C7D54BEB81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9E14-4A30-869B-86611EDD753F}"/>
                </c:ext>
              </c:extLst>
            </c:dLbl>
            <c:dLbl>
              <c:idx val="5"/>
              <c:tx>
                <c:rich>
                  <a:bodyPr/>
                  <a:lstStyle/>
                  <a:p>
                    <a:fld id="{679BFE7F-8EB4-429E-AE2C-7F15A735F90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E14-4A30-869B-86611EDD753F}"/>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numRef>
              <c:f>MEData!$C$4:$C$9</c:f>
              <c:numCache>
                <c:formatCode>General</c:formatCode>
                <c:ptCount val="6"/>
                <c:pt idx="0">
                  <c:v>2017</c:v>
                </c:pt>
                <c:pt idx="1">
                  <c:v>2018</c:v>
                </c:pt>
                <c:pt idx="2">
                  <c:v>2019</c:v>
                </c:pt>
                <c:pt idx="3">
                  <c:v>2020</c:v>
                </c:pt>
                <c:pt idx="4">
                  <c:v>2021</c:v>
                </c:pt>
                <c:pt idx="5">
                  <c:v>2022</c:v>
                </c:pt>
              </c:numCache>
            </c:numRef>
          </c:cat>
          <c:val>
            <c:numRef>
              <c:f>MEData!$F$4:$F$9</c:f>
              <c:numCache>
                <c:formatCode>General</c:formatCode>
                <c:ptCount val="6"/>
                <c:pt idx="0">
                  <c:v>113</c:v>
                </c:pt>
                <c:pt idx="1">
                  <c:v>130</c:v>
                </c:pt>
                <c:pt idx="2">
                  <c:v>124</c:v>
                </c:pt>
                <c:pt idx="3">
                  <c:v>134</c:v>
                </c:pt>
                <c:pt idx="4">
                  <c:v>145</c:v>
                </c:pt>
                <c:pt idx="5">
                  <c:v>140</c:v>
                </c:pt>
              </c:numCache>
            </c:numRef>
          </c:val>
          <c:extLst>
            <c:ext xmlns:c15="http://schemas.microsoft.com/office/drawing/2012/chart" uri="{02D57815-91ED-43cb-92C2-25804820EDAC}">
              <c15:datalabelsRange>
                <c15:f>MEData!$E$13:$E$18</c15:f>
                <c15:dlblRangeCache>
                  <c:ptCount val="6"/>
                  <c:pt idx="0">
                    <c:v>8%</c:v>
                  </c:pt>
                  <c:pt idx="1">
                    <c:v>9%</c:v>
                  </c:pt>
                  <c:pt idx="2">
                    <c:v>8%</c:v>
                  </c:pt>
                  <c:pt idx="3">
                    <c:v>10%</c:v>
                  </c:pt>
                  <c:pt idx="4">
                    <c:v>11%</c:v>
                  </c:pt>
                  <c:pt idx="5">
                    <c:v>10%</c:v>
                  </c:pt>
                </c15:dlblRangeCache>
              </c15:datalabelsRange>
            </c:ext>
            <c:ext xmlns:c16="http://schemas.microsoft.com/office/drawing/2014/chart" uri="{C3380CC4-5D6E-409C-BE32-E72D297353CC}">
              <c16:uniqueId val="{00000006-9E14-4A30-869B-86611EDD753F}"/>
            </c:ext>
          </c:extLst>
        </c:ser>
        <c:dLbls>
          <c:showLegendKey val="0"/>
          <c:showVal val="0"/>
          <c:showCatName val="0"/>
          <c:showSerName val="0"/>
          <c:showPercent val="0"/>
          <c:showBubbleSize val="0"/>
        </c:dLbls>
        <c:gapWidth val="219"/>
        <c:overlap val="-27"/>
        <c:axId val="2068229072"/>
        <c:axId val="2068236144"/>
      </c:barChart>
      <c:catAx>
        <c:axId val="2068229072"/>
        <c:scaling>
          <c:orientation val="minMax"/>
        </c:scaling>
        <c:delete val="0"/>
        <c:axPos val="b"/>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Year</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68236144"/>
        <c:crosses val="autoZero"/>
        <c:auto val="1"/>
        <c:lblAlgn val="ctr"/>
        <c:lblOffset val="100"/>
        <c:noMultiLvlLbl val="0"/>
      </c:catAx>
      <c:valAx>
        <c:axId val="2068236144"/>
        <c:scaling>
          <c:orientation val="minMax"/>
        </c:scaling>
        <c:delete val="0"/>
        <c:axPos val="l"/>
        <c:majorGridlines>
          <c:spPr>
            <a:ln w="9525" cap="flat" cmpd="sng" algn="ctr">
              <a:solidFill>
                <a:schemeClr val="tx1">
                  <a:alpha val="38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800" b="1" i="0" baseline="0"/>
                  <a:t>Number of Students</a:t>
                </a:r>
              </a:p>
            </c:rich>
          </c:tx>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n-US"/>
          </a:p>
        </c:txPr>
        <c:crossAx val="2068229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85724</xdr:colOff>
      <xdr:row>2</xdr:row>
      <xdr:rowOff>152399</xdr:rowOff>
    </xdr:from>
    <xdr:to>
      <xdr:col>9</xdr:col>
      <xdr:colOff>228599</xdr:colOff>
      <xdr:row>19</xdr:row>
      <xdr:rowOff>161924</xdr:rowOff>
    </xdr:to>
    <xdr:graphicFrame macro="">
      <xdr:nvGraphicFramePr>
        <xdr:cNvPr id="3" name="Chart 2">
          <a:extLst>
            <a:ext uri="{FF2B5EF4-FFF2-40B4-BE49-F238E27FC236}">
              <a16:creationId xmlns:a16="http://schemas.microsoft.com/office/drawing/2014/main" id="{A9501D7A-5395-4ABE-82FF-BC42DCC2D0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24</xdr:row>
      <xdr:rowOff>0</xdr:rowOff>
    </xdr:from>
    <xdr:to>
      <xdr:col>9</xdr:col>
      <xdr:colOff>142875</xdr:colOff>
      <xdr:row>41</xdr:row>
      <xdr:rowOff>9525</xdr:rowOff>
    </xdr:to>
    <xdr:graphicFrame macro="">
      <xdr:nvGraphicFramePr>
        <xdr:cNvPr id="4" name="Chart 3">
          <a:extLst>
            <a:ext uri="{FF2B5EF4-FFF2-40B4-BE49-F238E27FC236}">
              <a16:creationId xmlns:a16="http://schemas.microsoft.com/office/drawing/2014/main" id="{24DB5771-6CD3-40D5-B05D-AE8EAEFA9A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45</xdr:row>
      <xdr:rowOff>0</xdr:rowOff>
    </xdr:from>
    <xdr:to>
      <xdr:col>9</xdr:col>
      <xdr:colOff>142875</xdr:colOff>
      <xdr:row>62</xdr:row>
      <xdr:rowOff>9525</xdr:rowOff>
    </xdr:to>
    <xdr:graphicFrame macro="">
      <xdr:nvGraphicFramePr>
        <xdr:cNvPr id="5" name="Chart 4">
          <a:extLst>
            <a:ext uri="{FF2B5EF4-FFF2-40B4-BE49-F238E27FC236}">
              <a16:creationId xmlns:a16="http://schemas.microsoft.com/office/drawing/2014/main" id="{E9A6A682-1E18-4B63-8E8C-CE3D34AD6D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absoluteAnchor>
    <xdr:pos x="609600" y="381000"/>
    <xdr:ext cx="8654143" cy="6272893"/>
    <xdr:graphicFrame macro="">
      <xdr:nvGraphicFramePr>
        <xdr:cNvPr id="2" name="Chart 1">
          <a:extLst>
            <a:ext uri="{FF2B5EF4-FFF2-40B4-BE49-F238E27FC236}">
              <a16:creationId xmlns:a16="http://schemas.microsoft.com/office/drawing/2014/main" id="{628770CC-CDB0-48AA-99F8-450F3B71CE9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1230313" y="7342188"/>
    <xdr:ext cx="8654143" cy="6272893"/>
    <xdr:graphicFrame macro="">
      <xdr:nvGraphicFramePr>
        <xdr:cNvPr id="3" name="Chart 2">
          <a:extLst>
            <a:ext uri="{FF2B5EF4-FFF2-40B4-BE49-F238E27FC236}">
              <a16:creationId xmlns:a16="http://schemas.microsoft.com/office/drawing/2014/main" id="{2EAA59E9-CD1F-48DC-A935-25D31EF0201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1230313" y="14287500"/>
    <xdr:ext cx="8654143" cy="6272893"/>
    <xdr:graphicFrame macro="">
      <xdr:nvGraphicFramePr>
        <xdr:cNvPr id="4" name="Chart 3">
          <a:extLst>
            <a:ext uri="{FF2B5EF4-FFF2-40B4-BE49-F238E27FC236}">
              <a16:creationId xmlns:a16="http://schemas.microsoft.com/office/drawing/2014/main" id="{A3D15286-E012-4D81-86CA-57B63C217E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1.xml><?xml version="1.0" encoding="utf-8"?>
<xdr:wsDr xmlns:xdr="http://schemas.openxmlformats.org/drawingml/2006/spreadsheetDrawing" xmlns:a="http://schemas.openxmlformats.org/drawingml/2006/main">
  <xdr:twoCellAnchor>
    <xdr:from>
      <xdr:col>4</xdr:col>
      <xdr:colOff>685800</xdr:colOff>
      <xdr:row>22</xdr:row>
      <xdr:rowOff>38100</xdr:rowOff>
    </xdr:from>
    <xdr:to>
      <xdr:col>5</xdr:col>
      <xdr:colOff>666750</xdr:colOff>
      <xdr:row>42</xdr:row>
      <xdr:rowOff>123826</xdr:rowOff>
    </xdr:to>
    <xdr:sp macro="" textlink="">
      <xdr:nvSpPr>
        <xdr:cNvPr id="2" name="TextBox 1">
          <a:extLst>
            <a:ext uri="{FF2B5EF4-FFF2-40B4-BE49-F238E27FC236}">
              <a16:creationId xmlns:a16="http://schemas.microsoft.com/office/drawing/2014/main" id="{428BB927-1C4B-46DB-8213-4445838DAFD8}"/>
            </a:ext>
          </a:extLst>
        </xdr:cNvPr>
        <xdr:cNvSpPr txBox="1"/>
      </xdr:nvSpPr>
      <xdr:spPr>
        <a:xfrm>
          <a:off x="5857875" y="4295775"/>
          <a:ext cx="2886075" cy="38957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calculations</a:t>
          </a:r>
          <a:r>
            <a:rPr lang="en-US" sz="1100" baseline="0">
              <a:solidFill>
                <a:schemeClr val="dk1"/>
              </a:solidFill>
              <a:effectLst/>
              <a:latin typeface="+mn-lt"/>
              <a:ea typeface="+mn-ea"/>
              <a:cs typeface="+mn-cs"/>
            </a:rPr>
            <a:t> were done in excel and all data used for calculations were collected from "Tables(2)". Comments on how the data was collected has been added to the table.</a:t>
          </a:r>
        </a:p>
        <a:p>
          <a:endParaRPr lang="en-US">
            <a:effectLst/>
          </a:endParaRPr>
        </a:p>
        <a:p>
          <a:r>
            <a:rPr lang="en-US" sz="1100" b="1" baseline="0">
              <a:solidFill>
                <a:schemeClr val="dk1"/>
              </a:solidFill>
              <a:effectLst/>
              <a:latin typeface="+mn-lt"/>
              <a:ea typeface="+mn-ea"/>
              <a:cs typeface="+mn-cs"/>
            </a:rPr>
            <a:t>Graph 1:(</a:t>
          </a:r>
          <a:r>
            <a:rPr lang="en-US" sz="1100" b="0" baseline="0">
              <a:solidFill>
                <a:schemeClr val="dk1"/>
              </a:solidFill>
              <a:effectLst/>
              <a:latin typeface="+mn-lt"/>
              <a:ea typeface="+mn-ea"/>
              <a:cs typeface="+mn-cs"/>
            </a:rPr>
            <a:t>Total num of CMSE Students)</a:t>
          </a:r>
          <a:endParaRPr lang="en-US">
            <a:effectLst/>
          </a:endParaRPr>
        </a:p>
        <a:p>
          <a:r>
            <a:rPr lang="en-US" sz="1100" b="0" baseline="0">
              <a:solidFill>
                <a:schemeClr val="dk1"/>
              </a:solidFill>
              <a:effectLst/>
              <a:latin typeface="+mn-lt"/>
              <a:ea typeface="+mn-ea"/>
              <a:cs typeface="+mn-cs"/>
            </a:rPr>
            <a:t>Data was collected from Range N10:S11 of sheet "Tables(2)". M10 and M11 shows the tot num of CMSE female and male students respectively. So additon was made to find the total num of students for each year which was used to plot  a bar graph.</a:t>
          </a:r>
        </a:p>
        <a:p>
          <a:endParaRPr lang="en-US">
            <a:effectLst/>
          </a:endParaRPr>
        </a:p>
        <a:p>
          <a:r>
            <a:rPr lang="en-US" sz="1100" b="1" baseline="0">
              <a:solidFill>
                <a:schemeClr val="dk1"/>
              </a:solidFill>
              <a:effectLst/>
              <a:latin typeface="+mn-lt"/>
              <a:ea typeface="+mn-ea"/>
              <a:cs typeface="+mn-cs"/>
            </a:rPr>
            <a:t>Graph 2: (</a:t>
          </a:r>
          <a:r>
            <a:rPr lang="en-US" sz="1100" b="0" baseline="0">
              <a:solidFill>
                <a:schemeClr val="dk1"/>
              </a:solidFill>
              <a:effectLst/>
              <a:latin typeface="+mn-lt"/>
              <a:ea typeface="+mn-ea"/>
              <a:cs typeface="+mn-cs"/>
            </a:rPr>
            <a:t>Total num of Female CMSE Students) Data was collected from N10:S10 of "Tables(2)" which shows the total number of CMSE female students for each year.</a:t>
          </a:r>
        </a:p>
        <a:p>
          <a:endParaRPr lang="en-US">
            <a:effectLst/>
          </a:endParaRPr>
        </a:p>
        <a:p>
          <a:r>
            <a:rPr lang="en-US" sz="1100" b="1" baseline="0">
              <a:solidFill>
                <a:schemeClr val="dk1"/>
              </a:solidFill>
              <a:effectLst/>
              <a:latin typeface="+mn-lt"/>
              <a:ea typeface="+mn-ea"/>
              <a:cs typeface="+mn-cs"/>
            </a:rPr>
            <a:t>Graph 3: (</a:t>
          </a:r>
          <a:r>
            <a:rPr lang="en-US" sz="1100" b="0" baseline="0">
              <a:solidFill>
                <a:schemeClr val="dk1"/>
              </a:solidFill>
              <a:effectLst/>
              <a:latin typeface="+mn-lt"/>
              <a:ea typeface="+mn-ea"/>
              <a:cs typeface="+mn-cs"/>
            </a:rPr>
            <a:t>Total num of NSF UR CMSE students)</a:t>
          </a:r>
          <a:endParaRPr lang="en-US">
            <a:effectLst/>
          </a:endParaRPr>
        </a:p>
        <a:p>
          <a:r>
            <a:rPr lang="en-US" sz="1100" b="0" baseline="0">
              <a:solidFill>
                <a:schemeClr val="dk1"/>
              </a:solidFill>
              <a:effectLst/>
              <a:latin typeface="+mn-lt"/>
              <a:ea typeface="+mn-ea"/>
              <a:cs typeface="+mn-cs"/>
            </a:rPr>
            <a:t>Data was collected from "Tables(2)" by adding the Number of AI,Blacks and Latinos for each years. (B38+B40+B41).</a:t>
          </a:r>
          <a:endParaRPr lang="en-US" sz="1100"/>
        </a:p>
      </xdr:txBody>
    </xdr:sp>
    <xdr:clientData/>
  </xdr:twoCellAnchor>
  <xdr:twoCellAnchor>
    <xdr:from>
      <xdr:col>3</xdr:col>
      <xdr:colOff>104775</xdr:colOff>
      <xdr:row>21</xdr:row>
      <xdr:rowOff>180974</xdr:rowOff>
    </xdr:from>
    <xdr:to>
      <xdr:col>4</xdr:col>
      <xdr:colOff>447675</xdr:colOff>
      <xdr:row>31</xdr:row>
      <xdr:rowOff>123825</xdr:rowOff>
    </xdr:to>
    <xdr:sp macro="" textlink="">
      <xdr:nvSpPr>
        <xdr:cNvPr id="3" name="TextBox 2">
          <a:extLst>
            <a:ext uri="{FF2B5EF4-FFF2-40B4-BE49-F238E27FC236}">
              <a16:creationId xmlns:a16="http://schemas.microsoft.com/office/drawing/2014/main" id="{24ABB54A-3DB2-42A0-B3DD-7CD63F7506D1}"/>
            </a:ext>
          </a:extLst>
        </xdr:cNvPr>
        <xdr:cNvSpPr txBox="1"/>
      </xdr:nvSpPr>
      <xdr:spPr>
        <a:xfrm>
          <a:off x="1933575" y="4248149"/>
          <a:ext cx="3686175" cy="1847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be(E9/D9) and, with the help of the percentage button, can be converted to 31%.</a:t>
          </a:r>
          <a:endParaRPr lang="en-US">
            <a:effectLst/>
          </a:endParaRPr>
        </a:p>
        <a:p>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absoluteAnchor>
    <xdr:pos x="609600" y="7239000"/>
    <xdr:ext cx="8654143" cy="6272893"/>
    <xdr:graphicFrame macro="">
      <xdr:nvGraphicFramePr>
        <xdr:cNvPr id="3" name="Chart 2">
          <a:extLst>
            <a:ext uri="{FF2B5EF4-FFF2-40B4-BE49-F238E27FC236}">
              <a16:creationId xmlns:a16="http://schemas.microsoft.com/office/drawing/2014/main" id="{B75AC262-67F8-4B0B-ADDF-FD19763DC9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15156" y="198438"/>
    <xdr:ext cx="8654143" cy="6272893"/>
    <xdr:graphicFrame macro="">
      <xdr:nvGraphicFramePr>
        <xdr:cNvPr id="4" name="Chart 3">
          <a:extLst>
            <a:ext uri="{FF2B5EF4-FFF2-40B4-BE49-F238E27FC236}">
              <a16:creationId xmlns:a16="http://schemas.microsoft.com/office/drawing/2014/main" id="{161DBC31-2AFE-43C2-97AD-20D25F86CD1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972343" y="14505781"/>
    <xdr:ext cx="8654143" cy="6272893"/>
    <xdr:graphicFrame macro="">
      <xdr:nvGraphicFramePr>
        <xdr:cNvPr id="5" name="Chart 4">
          <a:extLst>
            <a:ext uri="{FF2B5EF4-FFF2-40B4-BE49-F238E27FC236}">
              <a16:creationId xmlns:a16="http://schemas.microsoft.com/office/drawing/2014/main" id="{6B9C6409-D8E5-487C-9F15-38CB12347E0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3.xml><?xml version="1.0" encoding="utf-8"?>
<xdr:wsDr xmlns:xdr="http://schemas.openxmlformats.org/drawingml/2006/spreadsheetDrawing" xmlns:a="http://schemas.openxmlformats.org/drawingml/2006/main">
  <xdr:twoCellAnchor>
    <xdr:from>
      <xdr:col>4</xdr:col>
      <xdr:colOff>1552575</xdr:colOff>
      <xdr:row>20</xdr:row>
      <xdr:rowOff>57150</xdr:rowOff>
    </xdr:from>
    <xdr:to>
      <xdr:col>5</xdr:col>
      <xdr:colOff>1514475</xdr:colOff>
      <xdr:row>46</xdr:row>
      <xdr:rowOff>104775</xdr:rowOff>
    </xdr:to>
    <xdr:sp macro="" textlink="">
      <xdr:nvSpPr>
        <xdr:cNvPr id="2" name="TextBox 1">
          <a:extLst>
            <a:ext uri="{FF2B5EF4-FFF2-40B4-BE49-F238E27FC236}">
              <a16:creationId xmlns:a16="http://schemas.microsoft.com/office/drawing/2014/main" id="{440FBC84-3A57-4619-A30A-CC57CE1A5F2B}"/>
            </a:ext>
          </a:extLst>
        </xdr:cNvPr>
        <xdr:cNvSpPr txBox="1"/>
      </xdr:nvSpPr>
      <xdr:spPr>
        <a:xfrm>
          <a:off x="6238875" y="3933825"/>
          <a:ext cx="2867025" cy="500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calculations</a:t>
          </a:r>
          <a:r>
            <a:rPr lang="en-US" sz="1100" baseline="0">
              <a:solidFill>
                <a:schemeClr val="dk1"/>
              </a:solidFill>
              <a:effectLst/>
              <a:latin typeface="+mn-lt"/>
              <a:ea typeface="+mn-ea"/>
              <a:cs typeface="+mn-cs"/>
            </a:rPr>
            <a:t> were done in excel and all data used for calculations were collected from "Tables(2)". Comments on how the data was collected has been added to the table.</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1:(</a:t>
          </a:r>
          <a:r>
            <a:rPr lang="en-US" sz="1100" b="0" baseline="0">
              <a:solidFill>
                <a:schemeClr val="dk1"/>
              </a:solidFill>
              <a:effectLst/>
              <a:latin typeface="+mn-lt"/>
              <a:ea typeface="+mn-ea"/>
              <a:cs typeface="+mn-cs"/>
            </a:rPr>
            <a:t>Total num of Chem/MsE Eng Students)</a:t>
          </a:r>
          <a:endParaRPr lang="en-US">
            <a:effectLst/>
          </a:endParaRPr>
        </a:p>
        <a:p>
          <a:r>
            <a:rPr lang="en-US" sz="1100" b="0" baseline="0">
              <a:solidFill>
                <a:schemeClr val="dk1"/>
              </a:solidFill>
              <a:effectLst/>
              <a:latin typeface="+mn-lt"/>
              <a:ea typeface="+mn-ea"/>
              <a:cs typeface="+mn-cs"/>
            </a:rPr>
            <a:t>Data was collected from Range N6:S7 and N22:S23 of sheet "Tables(2)". N6:S7 shows  Chem Eng female and male students. N22:S23 shows MsE Eng female and male students . So additon was made to find the total num of students for each year which was used to plot  graph 1.</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2: (</a:t>
          </a:r>
          <a:r>
            <a:rPr lang="en-US" sz="1100" b="0" baseline="0">
              <a:solidFill>
                <a:schemeClr val="dk1"/>
              </a:solidFill>
              <a:effectLst/>
              <a:latin typeface="+mn-lt"/>
              <a:ea typeface="+mn-ea"/>
              <a:cs typeface="+mn-cs"/>
            </a:rPr>
            <a:t>Total num of Female Chem/MsE Eng Students) Data was collected from N6:S6 and N22:S22 of "Tables(2)" which shows the total number of Chem and MsE Eng female students for each year. This data was used to plot the Graph 2.</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3: (</a:t>
          </a:r>
          <a:r>
            <a:rPr lang="en-US" sz="1100" b="0" baseline="0">
              <a:solidFill>
                <a:schemeClr val="dk1"/>
              </a:solidFill>
              <a:effectLst/>
              <a:latin typeface="+mn-lt"/>
              <a:ea typeface="+mn-ea"/>
              <a:cs typeface="+mn-cs"/>
            </a:rPr>
            <a:t>Total num of NSF UR Chem/MsE Eng students)</a:t>
          </a:r>
          <a:endParaRPr lang="en-US">
            <a:effectLst/>
          </a:endParaRPr>
        </a:p>
        <a:p>
          <a:r>
            <a:rPr lang="en-US" sz="1100" b="0" baseline="0">
              <a:solidFill>
                <a:schemeClr val="dk1"/>
              </a:solidFill>
              <a:effectLst/>
              <a:latin typeface="+mn-lt"/>
              <a:ea typeface="+mn-ea"/>
              <a:cs typeface="+mn-cs"/>
            </a:rPr>
            <a:t>Data was collected from "Tables(2)" by adding the Number of AI,Blacks and Latinos for each years. (B20+B22+B23)+(B92+B94+B95).  This was used to plot Graph 3</a:t>
          </a:r>
          <a:endParaRPr lang="en-US" sz="1100"/>
        </a:p>
      </xdr:txBody>
    </xdr:sp>
    <xdr:clientData/>
  </xdr:twoCellAnchor>
  <xdr:twoCellAnchor>
    <xdr:from>
      <xdr:col>3</xdr:col>
      <xdr:colOff>495299</xdr:colOff>
      <xdr:row>19</xdr:row>
      <xdr:rowOff>180975</xdr:rowOff>
    </xdr:from>
    <xdr:to>
      <xdr:col>4</xdr:col>
      <xdr:colOff>942974</xdr:colOff>
      <xdr:row>32</xdr:row>
      <xdr:rowOff>19050</xdr:rowOff>
    </xdr:to>
    <xdr:sp macro="" textlink="">
      <xdr:nvSpPr>
        <xdr:cNvPr id="3" name="TextBox 2">
          <a:extLst>
            <a:ext uri="{FF2B5EF4-FFF2-40B4-BE49-F238E27FC236}">
              <a16:creationId xmlns:a16="http://schemas.microsoft.com/office/drawing/2014/main" id="{F49C30B3-499B-4928-9972-B63F4B59FADF}"/>
            </a:ext>
          </a:extLst>
        </xdr:cNvPr>
        <xdr:cNvSpPr txBox="1"/>
      </xdr:nvSpPr>
      <xdr:spPr>
        <a:xfrm>
          <a:off x="2324099" y="3867150"/>
          <a:ext cx="2733675"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be(E9/D9) and, with the help of the percentage button, can be converted to 38%.</a:t>
          </a:r>
          <a:endParaRPr lang="en-US">
            <a:effectLst/>
          </a:endParaRPr>
        </a:p>
        <a:p>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absoluteAnchor>
    <xdr:pos x="609600" y="381000"/>
    <xdr:ext cx="8654143" cy="6272893"/>
    <xdr:graphicFrame macro="">
      <xdr:nvGraphicFramePr>
        <xdr:cNvPr id="2" name="Chart 1">
          <a:extLst>
            <a:ext uri="{FF2B5EF4-FFF2-40B4-BE49-F238E27FC236}">
              <a16:creationId xmlns:a16="http://schemas.microsoft.com/office/drawing/2014/main" id="{E0F81AF1-4C1B-465E-B36B-35A28708E68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9600" y="7429500"/>
    <xdr:ext cx="8654143" cy="6272893"/>
    <xdr:graphicFrame macro="">
      <xdr:nvGraphicFramePr>
        <xdr:cNvPr id="3" name="Chart 2">
          <a:extLst>
            <a:ext uri="{FF2B5EF4-FFF2-40B4-BE49-F238E27FC236}">
              <a16:creationId xmlns:a16="http://schemas.microsoft.com/office/drawing/2014/main" id="{2027E346-8708-45DB-8BF1-1D29758A1E4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12321" y="14593661"/>
    <xdr:ext cx="8654143" cy="6272893"/>
    <xdr:graphicFrame macro="">
      <xdr:nvGraphicFramePr>
        <xdr:cNvPr id="4" name="Chart 3">
          <a:extLst>
            <a:ext uri="{FF2B5EF4-FFF2-40B4-BE49-F238E27FC236}">
              <a16:creationId xmlns:a16="http://schemas.microsoft.com/office/drawing/2014/main" id="{9AA375C9-C549-4E91-BD02-864B3DD5AB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xdr:from>
      <xdr:col>4</xdr:col>
      <xdr:colOff>1524000</xdr:colOff>
      <xdr:row>19</xdr:row>
      <xdr:rowOff>47625</xdr:rowOff>
    </xdr:from>
    <xdr:to>
      <xdr:col>5</xdr:col>
      <xdr:colOff>1809750</xdr:colOff>
      <xdr:row>42</xdr:row>
      <xdr:rowOff>123825</xdr:rowOff>
    </xdr:to>
    <xdr:sp macro="" textlink="">
      <xdr:nvSpPr>
        <xdr:cNvPr id="5" name="TextBox 4">
          <a:extLst>
            <a:ext uri="{FF2B5EF4-FFF2-40B4-BE49-F238E27FC236}">
              <a16:creationId xmlns:a16="http://schemas.microsoft.com/office/drawing/2014/main" id="{5B8E3556-CC23-4218-BA7F-115BC7F2A733}"/>
            </a:ext>
          </a:extLst>
        </xdr:cNvPr>
        <xdr:cNvSpPr txBox="1"/>
      </xdr:nvSpPr>
      <xdr:spPr>
        <a:xfrm>
          <a:off x="5848350" y="3733800"/>
          <a:ext cx="3190875" cy="445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calculations</a:t>
          </a:r>
          <a:r>
            <a:rPr lang="en-US" sz="1100" baseline="0">
              <a:solidFill>
                <a:schemeClr val="dk1"/>
              </a:solidFill>
              <a:effectLst/>
              <a:latin typeface="+mn-lt"/>
              <a:ea typeface="+mn-ea"/>
              <a:cs typeface="+mn-cs"/>
            </a:rPr>
            <a:t> were done in excel and all data used for calculations were collected from "Tables(2)". Comments on how the data was collected has been added to the table.</a:t>
          </a:r>
        </a:p>
        <a:p>
          <a:endParaRPr lang="en-US">
            <a:effectLst/>
          </a:endParaRPr>
        </a:p>
        <a:p>
          <a:r>
            <a:rPr lang="en-US" sz="1100" b="1" baseline="0">
              <a:solidFill>
                <a:schemeClr val="dk1"/>
              </a:solidFill>
              <a:effectLst/>
              <a:latin typeface="+mn-lt"/>
              <a:ea typeface="+mn-ea"/>
              <a:cs typeface="+mn-cs"/>
            </a:rPr>
            <a:t>Graph 1:(</a:t>
          </a:r>
          <a:r>
            <a:rPr lang="en-US" sz="1100" b="0" baseline="0">
              <a:solidFill>
                <a:schemeClr val="dk1"/>
              </a:solidFill>
              <a:effectLst/>
              <a:latin typeface="+mn-lt"/>
              <a:ea typeface="+mn-ea"/>
              <a:cs typeface="+mn-cs"/>
            </a:rPr>
            <a:t>Total num of Civ/Env Eng Students)</a:t>
          </a:r>
          <a:endParaRPr lang="en-US">
            <a:effectLst/>
          </a:endParaRPr>
        </a:p>
        <a:p>
          <a:r>
            <a:rPr lang="en-US" sz="1100" b="0" baseline="0">
              <a:solidFill>
                <a:schemeClr val="dk1"/>
              </a:solidFill>
              <a:effectLst/>
              <a:latin typeface="+mn-lt"/>
              <a:ea typeface="+mn-ea"/>
              <a:cs typeface="+mn-cs"/>
            </a:rPr>
            <a:t>Data was collected from Range N8:S9 and N20:S21 of sheet "Tables(2)". N8:S9 shows  Civ Eng female and male students. N20:S21 shows Env Eng female and male students . So additon was made to find the total num of students for each year which was used to plot  graph 1.</a:t>
          </a:r>
          <a:endParaRPr lang="en-US">
            <a:effectLst/>
          </a:endParaRPr>
        </a:p>
        <a:p>
          <a:endParaRPr lang="en-US">
            <a:effectLst/>
          </a:endParaRPr>
        </a:p>
        <a:p>
          <a:r>
            <a:rPr lang="en-US" sz="1100" b="1" baseline="0">
              <a:solidFill>
                <a:schemeClr val="dk1"/>
              </a:solidFill>
              <a:effectLst/>
              <a:latin typeface="+mn-lt"/>
              <a:ea typeface="+mn-ea"/>
              <a:cs typeface="+mn-cs"/>
            </a:rPr>
            <a:t>Graph 2: (</a:t>
          </a:r>
          <a:r>
            <a:rPr lang="en-US" sz="1100" b="0" baseline="0">
              <a:solidFill>
                <a:schemeClr val="dk1"/>
              </a:solidFill>
              <a:effectLst/>
              <a:latin typeface="+mn-lt"/>
              <a:ea typeface="+mn-ea"/>
              <a:cs typeface="+mn-cs"/>
            </a:rPr>
            <a:t>Total num of Female Civ/Env Students) Data was collected from N8:S8 and N20:S20 of "Tables(2)" which shows the total number of Civ/Env Eng female students for each year. This data was used to plot the Graph 2.</a:t>
          </a:r>
        </a:p>
        <a:p>
          <a:endParaRPr lang="en-US">
            <a:effectLst/>
          </a:endParaRPr>
        </a:p>
        <a:p>
          <a:r>
            <a:rPr lang="en-US" sz="1100" b="1" baseline="0">
              <a:solidFill>
                <a:schemeClr val="dk1"/>
              </a:solidFill>
              <a:effectLst/>
              <a:latin typeface="+mn-lt"/>
              <a:ea typeface="+mn-ea"/>
              <a:cs typeface="+mn-cs"/>
            </a:rPr>
            <a:t>Graph 3: (</a:t>
          </a:r>
          <a:r>
            <a:rPr lang="en-US" sz="1100" b="0" baseline="0">
              <a:solidFill>
                <a:schemeClr val="dk1"/>
              </a:solidFill>
              <a:effectLst/>
              <a:latin typeface="+mn-lt"/>
              <a:ea typeface="+mn-ea"/>
              <a:cs typeface="+mn-cs"/>
            </a:rPr>
            <a:t>Total num of NSF UR Civ/Env Eng students)</a:t>
          </a:r>
          <a:endParaRPr lang="en-US">
            <a:effectLst/>
          </a:endParaRPr>
        </a:p>
        <a:p>
          <a:r>
            <a:rPr lang="en-US" sz="1100" b="0" baseline="0">
              <a:solidFill>
                <a:schemeClr val="dk1"/>
              </a:solidFill>
              <a:effectLst/>
              <a:latin typeface="+mn-lt"/>
              <a:ea typeface="+mn-ea"/>
              <a:cs typeface="+mn-cs"/>
            </a:rPr>
            <a:t>Data was collected from "Tables(2)" by adding the Number of AI,Blacks and Latinos for each dept. (B29+B31+B32)+(B83+B85+B86) for each of the years. This was then used to plot Graph 3.</a:t>
          </a:r>
          <a:endParaRPr lang="en-US">
            <a:effectLst/>
          </a:endParaRPr>
        </a:p>
        <a:p>
          <a:endParaRPr lang="en-US" sz="1100"/>
        </a:p>
      </xdr:txBody>
    </xdr:sp>
    <xdr:clientData/>
  </xdr:twoCellAnchor>
  <xdr:twoCellAnchor>
    <xdr:from>
      <xdr:col>2</xdr:col>
      <xdr:colOff>28575</xdr:colOff>
      <xdr:row>19</xdr:row>
      <xdr:rowOff>104775</xdr:rowOff>
    </xdr:from>
    <xdr:to>
      <xdr:col>4</xdr:col>
      <xdr:colOff>238125</xdr:colOff>
      <xdr:row>30</xdr:row>
      <xdr:rowOff>114300</xdr:rowOff>
    </xdr:to>
    <xdr:sp macro="" textlink="">
      <xdr:nvSpPr>
        <xdr:cNvPr id="2" name="TextBox 1">
          <a:extLst>
            <a:ext uri="{FF2B5EF4-FFF2-40B4-BE49-F238E27FC236}">
              <a16:creationId xmlns:a16="http://schemas.microsoft.com/office/drawing/2014/main" id="{AB5CCADB-9C99-45CB-9CED-76B7EE9ABF18}"/>
            </a:ext>
          </a:extLst>
        </xdr:cNvPr>
        <xdr:cNvSpPr txBox="1"/>
      </xdr:nvSpPr>
      <xdr:spPr>
        <a:xfrm>
          <a:off x="1247775" y="3790950"/>
          <a:ext cx="3105150" cy="210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be(E9/D9) and, with the help of the percentage button, can be converted to 35%.</a:t>
          </a:r>
          <a:endParaRPr lang="en-US">
            <a:effectLst/>
          </a:endParaRPr>
        </a:p>
        <a:p>
          <a:endParaRPr lang="en-US" sz="1100"/>
        </a:p>
      </xdr:txBody>
    </xdr:sp>
    <xdr:clientData/>
  </xdr:twoCellAnchor>
</xdr:wsDr>
</file>

<file path=xl/drawings/drawing16.xml><?xml version="1.0" encoding="utf-8"?>
<xdr:wsDr xmlns:xdr="http://schemas.openxmlformats.org/drawingml/2006/spreadsheetDrawing" xmlns:a="http://schemas.openxmlformats.org/drawingml/2006/main">
  <xdr:absoluteAnchor>
    <xdr:pos x="609600" y="381000"/>
    <xdr:ext cx="8654143" cy="6272893"/>
    <xdr:graphicFrame macro="">
      <xdr:nvGraphicFramePr>
        <xdr:cNvPr id="2" name="Chart 1">
          <a:extLst>
            <a:ext uri="{FF2B5EF4-FFF2-40B4-BE49-F238E27FC236}">
              <a16:creationId xmlns:a16="http://schemas.microsoft.com/office/drawing/2014/main" id="{3540872C-1FD3-4F62-BD52-06C0BF1B41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9600" y="7429500"/>
    <xdr:ext cx="8654143" cy="6272893"/>
    <xdr:graphicFrame macro="">
      <xdr:nvGraphicFramePr>
        <xdr:cNvPr id="3" name="Chart 2">
          <a:extLst>
            <a:ext uri="{FF2B5EF4-FFF2-40B4-BE49-F238E27FC236}">
              <a16:creationId xmlns:a16="http://schemas.microsoft.com/office/drawing/2014/main" id="{05994604-A965-4B34-BDE6-B5944ECC6F6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09600" y="14478000"/>
    <xdr:ext cx="8654143" cy="6272893"/>
    <xdr:graphicFrame macro="">
      <xdr:nvGraphicFramePr>
        <xdr:cNvPr id="4" name="Chart 3">
          <a:extLst>
            <a:ext uri="{FF2B5EF4-FFF2-40B4-BE49-F238E27FC236}">
              <a16:creationId xmlns:a16="http://schemas.microsoft.com/office/drawing/2014/main" id="{16B6CD69-64B9-4C44-9004-A41C14CEB20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7.xml><?xml version="1.0" encoding="utf-8"?>
<xdr:wsDr xmlns:xdr="http://schemas.openxmlformats.org/drawingml/2006/spreadsheetDrawing" xmlns:a="http://schemas.openxmlformats.org/drawingml/2006/main">
  <xdr:twoCellAnchor>
    <xdr:from>
      <xdr:col>4</xdr:col>
      <xdr:colOff>523875</xdr:colOff>
      <xdr:row>19</xdr:row>
      <xdr:rowOff>161925</xdr:rowOff>
    </xdr:from>
    <xdr:to>
      <xdr:col>5</xdr:col>
      <xdr:colOff>1143000</xdr:colOff>
      <xdr:row>38</xdr:row>
      <xdr:rowOff>161925</xdr:rowOff>
    </xdr:to>
    <xdr:sp macro="" textlink="">
      <xdr:nvSpPr>
        <xdr:cNvPr id="5" name="TextBox 4">
          <a:extLst>
            <a:ext uri="{FF2B5EF4-FFF2-40B4-BE49-F238E27FC236}">
              <a16:creationId xmlns:a16="http://schemas.microsoft.com/office/drawing/2014/main" id="{D6501EBF-0AB6-4136-B627-288E4E65993D}"/>
            </a:ext>
          </a:extLst>
        </xdr:cNvPr>
        <xdr:cNvSpPr txBox="1"/>
      </xdr:nvSpPr>
      <xdr:spPr>
        <a:xfrm>
          <a:off x="5791200" y="3848100"/>
          <a:ext cx="3524250" cy="361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calculations</a:t>
          </a:r>
          <a:r>
            <a:rPr lang="en-US" sz="1100" baseline="0"/>
            <a:t> were done in excel and all data used for calculations were collected from "Tables(2)". Comments on how the data was collected has been added to the table.</a:t>
          </a:r>
        </a:p>
        <a:p>
          <a:endParaRPr lang="en-US" sz="1100" baseline="0"/>
        </a:p>
        <a:p>
          <a:r>
            <a:rPr lang="en-US" sz="1100" b="1" baseline="0"/>
            <a:t>Graph 1:(</a:t>
          </a:r>
          <a:r>
            <a:rPr lang="en-US" sz="1100" b="0" baseline="0"/>
            <a:t>Total num of AES Students)</a:t>
          </a:r>
        </a:p>
        <a:p>
          <a:r>
            <a:rPr lang="en-US" sz="1100" b="0" baseline="0"/>
            <a:t>Data was collected from Range M2:S3 of sheet "Tables(2)". M2 and M3 shows the tot num of AES female and male students respectively. So additon was made to find the total num of students for each year which was used to plot  a bar graph.</a:t>
          </a:r>
        </a:p>
        <a:p>
          <a:endParaRPr lang="en-US" sz="1100" b="0" baseline="0"/>
        </a:p>
        <a:p>
          <a:r>
            <a:rPr lang="en-US" sz="1100" b="1" baseline="0"/>
            <a:t>Graph 2: (</a:t>
          </a:r>
          <a:r>
            <a:rPr lang="en-US" sz="1100" b="0" baseline="0"/>
            <a:t>Total num of Female AES Students) Data was collected from N2:S2 of "Tables(2)" which shows the total number of AES female students for each year.</a:t>
          </a:r>
        </a:p>
        <a:p>
          <a:endParaRPr lang="en-US" sz="1100" b="0" baseline="0"/>
        </a:p>
        <a:p>
          <a:r>
            <a:rPr lang="en-US" sz="1100" b="1" baseline="0"/>
            <a:t>Graph 3: (</a:t>
          </a:r>
          <a:r>
            <a:rPr lang="en-US" sz="1100" b="0" baseline="0"/>
            <a:t>Total num of NSF UR AES students)</a:t>
          </a:r>
        </a:p>
        <a:p>
          <a:r>
            <a:rPr lang="en-US" sz="1100" b="0" baseline="0"/>
            <a:t>Data was collected from "Tables(2)" by adding the Number of AI,Blacks and Latinos for each years. (B2+B4+B5). </a:t>
          </a:r>
          <a:endParaRPr lang="en-US" sz="1100" b="1" baseline="0"/>
        </a:p>
        <a:p>
          <a:endParaRPr lang="en-US" sz="1100" b="1"/>
        </a:p>
      </xdr:txBody>
    </xdr:sp>
    <xdr:clientData/>
  </xdr:twoCellAnchor>
  <xdr:twoCellAnchor>
    <xdr:from>
      <xdr:col>2</xdr:col>
      <xdr:colOff>400050</xdr:colOff>
      <xdr:row>20</xdr:row>
      <xdr:rowOff>47624</xdr:rowOff>
    </xdr:from>
    <xdr:to>
      <xdr:col>3</xdr:col>
      <xdr:colOff>2552700</xdr:colOff>
      <xdr:row>33</xdr:row>
      <xdr:rowOff>28575</xdr:rowOff>
    </xdr:to>
    <xdr:sp macro="" textlink="">
      <xdr:nvSpPr>
        <xdr:cNvPr id="6" name="TextBox 5">
          <a:extLst>
            <a:ext uri="{FF2B5EF4-FFF2-40B4-BE49-F238E27FC236}">
              <a16:creationId xmlns:a16="http://schemas.microsoft.com/office/drawing/2014/main" id="{3A5B75A3-A1FE-4EB7-8C6F-455EE0791735}"/>
            </a:ext>
          </a:extLst>
        </xdr:cNvPr>
        <xdr:cNvSpPr txBox="1"/>
      </xdr:nvSpPr>
      <xdr:spPr>
        <a:xfrm>
          <a:off x="1619250" y="3924299"/>
          <a:ext cx="2762250" cy="2457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be(E10/D10) and, with the help of the percentage button, can be converted to 32%.</a:t>
          </a:r>
          <a:endParaRPr lang="en-US">
            <a:effectLst/>
          </a:endParaRPr>
        </a:p>
        <a:p>
          <a:endParaRPr lang="en-US" sz="1100"/>
        </a:p>
      </xdr:txBody>
    </xdr:sp>
    <xdr:clientData/>
  </xdr:twoCellAnchor>
</xdr:wsDr>
</file>

<file path=xl/drawings/drawing18.xml><?xml version="1.0" encoding="utf-8"?>
<xdr:wsDr xmlns:xdr="http://schemas.openxmlformats.org/drawingml/2006/spreadsheetDrawing" xmlns:a="http://schemas.openxmlformats.org/drawingml/2006/main">
  <xdr:absoluteAnchor>
    <xdr:pos x="609600" y="381000"/>
    <xdr:ext cx="8654143" cy="6272893"/>
    <xdr:graphicFrame macro="">
      <xdr:nvGraphicFramePr>
        <xdr:cNvPr id="2" name="Chart 1">
          <a:extLst>
            <a:ext uri="{FF2B5EF4-FFF2-40B4-BE49-F238E27FC236}">
              <a16:creationId xmlns:a16="http://schemas.microsoft.com/office/drawing/2014/main" id="{2E95338D-91F2-4F91-BB78-2E33B25A63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9600" y="7429500"/>
    <xdr:ext cx="8654143" cy="6272893"/>
    <xdr:graphicFrame macro="">
      <xdr:nvGraphicFramePr>
        <xdr:cNvPr id="3" name="Chart 2">
          <a:extLst>
            <a:ext uri="{FF2B5EF4-FFF2-40B4-BE49-F238E27FC236}">
              <a16:creationId xmlns:a16="http://schemas.microsoft.com/office/drawing/2014/main" id="{97DB03DD-D753-41F4-94C6-9E9ACDA16EB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06136" y="14258636"/>
    <xdr:ext cx="8654143" cy="6272893"/>
    <xdr:graphicFrame macro="">
      <xdr:nvGraphicFramePr>
        <xdr:cNvPr id="4" name="Chart 3">
          <a:extLst>
            <a:ext uri="{FF2B5EF4-FFF2-40B4-BE49-F238E27FC236}">
              <a16:creationId xmlns:a16="http://schemas.microsoft.com/office/drawing/2014/main" id="{455139E1-2B21-4809-92D8-DE845067509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19.xml><?xml version="1.0" encoding="utf-8"?>
<xdr:wsDr xmlns:xdr="http://schemas.openxmlformats.org/drawingml/2006/spreadsheetDrawing" xmlns:a="http://schemas.openxmlformats.org/drawingml/2006/main">
  <xdr:twoCellAnchor>
    <xdr:from>
      <xdr:col>4</xdr:col>
      <xdr:colOff>2133600</xdr:colOff>
      <xdr:row>20</xdr:row>
      <xdr:rowOff>142874</xdr:rowOff>
    </xdr:from>
    <xdr:to>
      <xdr:col>5</xdr:col>
      <xdr:colOff>1962150</xdr:colOff>
      <xdr:row>48</xdr:row>
      <xdr:rowOff>152400</xdr:rowOff>
    </xdr:to>
    <xdr:sp macro="" textlink="">
      <xdr:nvSpPr>
        <xdr:cNvPr id="2" name="TextBox 1">
          <a:extLst>
            <a:ext uri="{FF2B5EF4-FFF2-40B4-BE49-F238E27FC236}">
              <a16:creationId xmlns:a16="http://schemas.microsoft.com/office/drawing/2014/main" id="{86BA5C88-9985-4DF9-9D51-7FCF4E53AF0B}"/>
            </a:ext>
          </a:extLst>
        </xdr:cNvPr>
        <xdr:cNvSpPr txBox="1"/>
      </xdr:nvSpPr>
      <xdr:spPr>
        <a:xfrm>
          <a:off x="7105650" y="4019549"/>
          <a:ext cx="2733675" cy="5343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calculations</a:t>
          </a:r>
          <a:r>
            <a:rPr lang="en-US" sz="1100" baseline="0">
              <a:solidFill>
                <a:schemeClr val="dk1"/>
              </a:solidFill>
              <a:effectLst/>
              <a:latin typeface="+mn-lt"/>
              <a:ea typeface="+mn-ea"/>
              <a:cs typeface="+mn-cs"/>
            </a:rPr>
            <a:t> were done in excel and all data used for calculations were collected from "Tables(2)". Comments on how the data was collected has been added to the table.</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1:(</a:t>
          </a:r>
          <a:r>
            <a:rPr lang="en-US" sz="1100" b="0" baseline="0">
              <a:solidFill>
                <a:schemeClr val="dk1"/>
              </a:solidFill>
              <a:effectLst/>
              <a:latin typeface="+mn-lt"/>
              <a:ea typeface="+mn-ea"/>
              <a:cs typeface="+mn-cs"/>
            </a:rPr>
            <a:t>Total num of E&amp;CE Students)</a:t>
          </a:r>
          <a:endParaRPr lang="en-US">
            <a:effectLst/>
          </a:endParaRPr>
        </a:p>
        <a:p>
          <a:r>
            <a:rPr lang="en-US" sz="1100" b="0" baseline="0">
              <a:solidFill>
                <a:schemeClr val="dk1"/>
              </a:solidFill>
              <a:effectLst/>
              <a:latin typeface="+mn-lt"/>
              <a:ea typeface="+mn-ea"/>
              <a:cs typeface="+mn-cs"/>
            </a:rPr>
            <a:t>Data was collected from Range N16:S17 and N12:S13 of sheet "Tables(2)". N16:S17 shows  EE female and male students. N12:S13 shows CE female and male students . So additon was made to find the total num of students for each year which was used to plot  graph 1.</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2: (</a:t>
          </a:r>
          <a:r>
            <a:rPr lang="en-US" sz="1100" b="0" baseline="0">
              <a:solidFill>
                <a:schemeClr val="dk1"/>
              </a:solidFill>
              <a:effectLst/>
              <a:latin typeface="+mn-lt"/>
              <a:ea typeface="+mn-ea"/>
              <a:cs typeface="+mn-cs"/>
            </a:rPr>
            <a:t>Total num of Female E&amp;CE Students) Data was collected from N16:S16 and N12:S12 of "Tables(2)" which shows the total number of EE and CE female students for each year. This data was used to plot the Graph 2.</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3: (</a:t>
          </a:r>
          <a:r>
            <a:rPr lang="en-US" sz="1100" b="0" baseline="0">
              <a:solidFill>
                <a:schemeClr val="dk1"/>
              </a:solidFill>
              <a:effectLst/>
              <a:latin typeface="+mn-lt"/>
              <a:ea typeface="+mn-ea"/>
              <a:cs typeface="+mn-cs"/>
            </a:rPr>
            <a:t>Total num of NSF UR E&amp;CE students)</a:t>
          </a:r>
          <a:endParaRPr lang="en-US">
            <a:effectLst/>
          </a:endParaRPr>
        </a:p>
        <a:p>
          <a:r>
            <a:rPr lang="en-US" sz="1100" b="0" baseline="0">
              <a:solidFill>
                <a:schemeClr val="dk1"/>
              </a:solidFill>
              <a:effectLst/>
              <a:latin typeface="+mn-lt"/>
              <a:ea typeface="+mn-ea"/>
              <a:cs typeface="+mn-cs"/>
            </a:rPr>
            <a:t>Data was collected from "Tables(2)" by adding the Number of AI,Blacks and Latinos in EE and CE for each years. (B65+B67+B68)+(B47+B49+B50). For example num of UR students in 2017 will be (C65+C67+C68)+(C47+C49+C50) which was then used to plot Graph 3.</a:t>
          </a:r>
          <a:endParaRPr lang="en-US">
            <a:effectLst/>
          </a:endParaRPr>
        </a:p>
        <a:p>
          <a:endParaRPr lang="en-US" sz="1100"/>
        </a:p>
      </xdr:txBody>
    </xdr:sp>
    <xdr:clientData/>
  </xdr:twoCellAnchor>
  <xdr:twoCellAnchor>
    <xdr:from>
      <xdr:col>3</xdr:col>
      <xdr:colOff>1657350</xdr:colOff>
      <xdr:row>21</xdr:row>
      <xdr:rowOff>47625</xdr:rowOff>
    </xdr:from>
    <xdr:to>
      <xdr:col>4</xdr:col>
      <xdr:colOff>1733550</xdr:colOff>
      <xdr:row>34</xdr:row>
      <xdr:rowOff>161925</xdr:rowOff>
    </xdr:to>
    <xdr:sp macro="" textlink="">
      <xdr:nvSpPr>
        <xdr:cNvPr id="3" name="TextBox 2">
          <a:extLst>
            <a:ext uri="{FF2B5EF4-FFF2-40B4-BE49-F238E27FC236}">
              <a16:creationId xmlns:a16="http://schemas.microsoft.com/office/drawing/2014/main" id="{B3E1D188-ADFD-4BF0-89F3-EC65732FAEB9}"/>
            </a:ext>
          </a:extLst>
        </xdr:cNvPr>
        <xdr:cNvSpPr txBox="1"/>
      </xdr:nvSpPr>
      <xdr:spPr>
        <a:xfrm>
          <a:off x="3486150" y="4114800"/>
          <a:ext cx="2419350" cy="2590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be(E9/D9) and, with the help of the percentage button, can be converted to 12%.</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absoluteAnchor>
    <xdr:pos x="609600" y="381000"/>
    <xdr:ext cx="8654143" cy="6272893"/>
    <xdr:graphicFrame macro="">
      <xdr:nvGraphicFramePr>
        <xdr:cNvPr id="2" name="Chart 1">
          <a:extLst>
            <a:ext uri="{FF2B5EF4-FFF2-40B4-BE49-F238E27FC236}">
              <a16:creationId xmlns:a16="http://schemas.microsoft.com/office/drawing/2014/main" id="{8F054670-6B0E-4C7E-86F3-24CB06346EC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9600" y="7429500"/>
    <xdr:ext cx="8654143" cy="6272893"/>
    <xdr:graphicFrame macro="">
      <xdr:nvGraphicFramePr>
        <xdr:cNvPr id="3" name="Chart 2">
          <a:extLst>
            <a:ext uri="{FF2B5EF4-FFF2-40B4-BE49-F238E27FC236}">
              <a16:creationId xmlns:a16="http://schemas.microsoft.com/office/drawing/2014/main" id="{DCF2F63B-C2AE-42D6-B40F-5DB9EDCE303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09600" y="14478000"/>
    <xdr:ext cx="8654143" cy="6272893"/>
    <xdr:graphicFrame macro="">
      <xdr:nvGraphicFramePr>
        <xdr:cNvPr id="4" name="Chart 3">
          <a:extLst>
            <a:ext uri="{FF2B5EF4-FFF2-40B4-BE49-F238E27FC236}">
              <a16:creationId xmlns:a16="http://schemas.microsoft.com/office/drawing/2014/main" id="{16C9E548-F8A3-4657-BE2E-B3D69105C3D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4</xdr:col>
      <xdr:colOff>523875</xdr:colOff>
      <xdr:row>19</xdr:row>
      <xdr:rowOff>161925</xdr:rowOff>
    </xdr:from>
    <xdr:to>
      <xdr:col>5</xdr:col>
      <xdr:colOff>1143000</xdr:colOff>
      <xdr:row>41</xdr:row>
      <xdr:rowOff>9525</xdr:rowOff>
    </xdr:to>
    <xdr:sp macro="" textlink="">
      <xdr:nvSpPr>
        <xdr:cNvPr id="2" name="TextBox 1">
          <a:extLst>
            <a:ext uri="{FF2B5EF4-FFF2-40B4-BE49-F238E27FC236}">
              <a16:creationId xmlns:a16="http://schemas.microsoft.com/office/drawing/2014/main" id="{25308F57-A7E2-4E2D-B0EA-439E1CFBCEF5}"/>
            </a:ext>
          </a:extLst>
        </xdr:cNvPr>
        <xdr:cNvSpPr txBox="1"/>
      </xdr:nvSpPr>
      <xdr:spPr>
        <a:xfrm>
          <a:off x="2962275" y="3781425"/>
          <a:ext cx="695325" cy="403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calculations</a:t>
          </a:r>
          <a:r>
            <a:rPr lang="en-US" sz="1100" baseline="0"/>
            <a:t> were done in excel and all data used for calculations were collected from "Tables(2)". Comments on how the data was collected has been added to the table.</a:t>
          </a:r>
        </a:p>
        <a:p>
          <a:endParaRPr lang="en-US" sz="1100" baseline="0"/>
        </a:p>
        <a:p>
          <a:r>
            <a:rPr lang="en-US" sz="1100" b="1" baseline="0"/>
            <a:t>Graph 1:(</a:t>
          </a:r>
          <a:r>
            <a:rPr lang="en-US" sz="1100" b="0" baseline="0"/>
            <a:t>Total num of Computer Science Students)</a:t>
          </a:r>
        </a:p>
        <a:p>
          <a:r>
            <a:rPr lang="en-US" sz="1100" b="0" baseline="0"/>
            <a:t>Data was collected from Range N14:S15 of sheet "Tables(2)". M14 and M15 shows the tot num of CSE female and male students respectively. So additon was made to find the total num of students for each year which was used to plot  a bar graph.</a:t>
          </a:r>
        </a:p>
        <a:p>
          <a:endParaRPr lang="en-US" sz="1100" b="0" baseline="0"/>
        </a:p>
        <a:p>
          <a:r>
            <a:rPr lang="en-US" sz="1100" b="1" baseline="0"/>
            <a:t>Graph 2: (</a:t>
          </a:r>
          <a:r>
            <a:rPr lang="en-US" sz="1100" b="0" baseline="0"/>
            <a:t>Total num of Female computer science Students) Data was collected from N14:S14 of "Tables(2)" which shows the total number of CSE female students for each year.</a:t>
          </a:r>
        </a:p>
        <a:p>
          <a:endParaRPr lang="en-US" sz="1100" b="0" baseline="0"/>
        </a:p>
        <a:p>
          <a:r>
            <a:rPr lang="en-US" sz="1100" b="1" baseline="0"/>
            <a:t>Graph 3: (</a:t>
          </a:r>
          <a:r>
            <a:rPr lang="en-US" sz="1100" b="0" baseline="0"/>
            <a:t>Total num of NSF UR CSE students)</a:t>
          </a:r>
        </a:p>
        <a:p>
          <a:r>
            <a:rPr lang="en-US" sz="1100" b="0" baseline="0"/>
            <a:t>Data was collected from "Tables(2)" by adding the Number of AI,Blacks and Latinos for each years. (B56+B58+B59). For example num of UR students in 2017 will be (C56+C58+C59) which was then used to plot Graph 3.</a:t>
          </a:r>
        </a:p>
        <a:p>
          <a:endParaRPr lang="en-US" sz="1100" b="1" baseline="0"/>
        </a:p>
        <a:p>
          <a:endParaRPr lang="en-US" sz="1100" b="1" baseline="0"/>
        </a:p>
        <a:p>
          <a:endParaRPr lang="en-US" sz="1100" b="1"/>
        </a:p>
      </xdr:txBody>
    </xdr:sp>
    <xdr:clientData/>
  </xdr:twoCellAnchor>
  <xdr:twoCellAnchor>
    <xdr:from>
      <xdr:col>2</xdr:col>
      <xdr:colOff>400050</xdr:colOff>
      <xdr:row>20</xdr:row>
      <xdr:rowOff>47624</xdr:rowOff>
    </xdr:from>
    <xdr:to>
      <xdr:col>3</xdr:col>
      <xdr:colOff>2552700</xdr:colOff>
      <xdr:row>33</xdr:row>
      <xdr:rowOff>28575</xdr:rowOff>
    </xdr:to>
    <xdr:sp macro="" textlink="">
      <xdr:nvSpPr>
        <xdr:cNvPr id="3" name="TextBox 2">
          <a:extLst>
            <a:ext uri="{FF2B5EF4-FFF2-40B4-BE49-F238E27FC236}">
              <a16:creationId xmlns:a16="http://schemas.microsoft.com/office/drawing/2014/main" id="{4B0508B5-52E1-464A-82A3-87008C97B44B}"/>
            </a:ext>
          </a:extLst>
        </xdr:cNvPr>
        <xdr:cNvSpPr txBox="1"/>
      </xdr:nvSpPr>
      <xdr:spPr>
        <a:xfrm>
          <a:off x="1619250" y="3857624"/>
          <a:ext cx="819150" cy="2457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be(E10/D10) and, with the help of the percentage button, can be converted to 18%.</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absoluteAnchor>
    <xdr:pos x="609600" y="381000"/>
    <xdr:ext cx="8654143" cy="6272893"/>
    <xdr:graphicFrame macro="">
      <xdr:nvGraphicFramePr>
        <xdr:cNvPr id="2" name="Chart 1">
          <a:extLst>
            <a:ext uri="{FF2B5EF4-FFF2-40B4-BE49-F238E27FC236}">
              <a16:creationId xmlns:a16="http://schemas.microsoft.com/office/drawing/2014/main" id="{A333AE0F-3AC0-4801-A5EF-E8E5A5B0268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09600" y="7429500"/>
    <xdr:ext cx="8654143" cy="6272893"/>
    <xdr:graphicFrame macro="">
      <xdr:nvGraphicFramePr>
        <xdr:cNvPr id="3" name="Chart 2">
          <a:extLst>
            <a:ext uri="{FF2B5EF4-FFF2-40B4-BE49-F238E27FC236}">
              <a16:creationId xmlns:a16="http://schemas.microsoft.com/office/drawing/2014/main" id="{4C9E9E0A-58DB-409A-B3D6-545A26DA9A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12321" y="14593661"/>
    <xdr:ext cx="8654143" cy="6272893"/>
    <xdr:graphicFrame macro="">
      <xdr:nvGraphicFramePr>
        <xdr:cNvPr id="4" name="Chart 3">
          <a:extLst>
            <a:ext uri="{FF2B5EF4-FFF2-40B4-BE49-F238E27FC236}">
              <a16:creationId xmlns:a16="http://schemas.microsoft.com/office/drawing/2014/main" id="{8D77F74F-1083-429F-9FE8-91722ADF717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4</xdr:col>
      <xdr:colOff>1524000</xdr:colOff>
      <xdr:row>19</xdr:row>
      <xdr:rowOff>47625</xdr:rowOff>
    </xdr:from>
    <xdr:to>
      <xdr:col>5</xdr:col>
      <xdr:colOff>1809750</xdr:colOff>
      <xdr:row>43</xdr:row>
      <xdr:rowOff>161925</xdr:rowOff>
    </xdr:to>
    <xdr:sp macro="" textlink="">
      <xdr:nvSpPr>
        <xdr:cNvPr id="2" name="TextBox 1">
          <a:extLst>
            <a:ext uri="{FF2B5EF4-FFF2-40B4-BE49-F238E27FC236}">
              <a16:creationId xmlns:a16="http://schemas.microsoft.com/office/drawing/2014/main" id="{82255144-17CE-420F-886C-7D0841B1C7D5}"/>
            </a:ext>
          </a:extLst>
        </xdr:cNvPr>
        <xdr:cNvSpPr txBox="1"/>
      </xdr:nvSpPr>
      <xdr:spPr>
        <a:xfrm>
          <a:off x="3048000" y="3667125"/>
          <a:ext cx="609600" cy="468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calculations</a:t>
          </a:r>
          <a:r>
            <a:rPr lang="en-US" sz="1100" baseline="0">
              <a:solidFill>
                <a:schemeClr val="dk1"/>
              </a:solidFill>
              <a:effectLst/>
              <a:latin typeface="+mn-lt"/>
              <a:ea typeface="+mn-ea"/>
              <a:cs typeface="+mn-cs"/>
            </a:rPr>
            <a:t> were done in excel and all data used for calculations were collected from "Tables(2)". Comments on how the data was collected has been added to the table.</a:t>
          </a:r>
        </a:p>
        <a:p>
          <a:endParaRPr lang="en-US">
            <a:effectLst/>
          </a:endParaRPr>
        </a:p>
        <a:p>
          <a:r>
            <a:rPr lang="en-US" sz="1100" b="1" baseline="0">
              <a:solidFill>
                <a:schemeClr val="dk1"/>
              </a:solidFill>
              <a:effectLst/>
              <a:latin typeface="+mn-lt"/>
              <a:ea typeface="+mn-ea"/>
              <a:cs typeface="+mn-cs"/>
            </a:rPr>
            <a:t>Graph 1:(</a:t>
          </a:r>
          <a:r>
            <a:rPr lang="en-US" sz="1100" b="0" baseline="0">
              <a:solidFill>
                <a:schemeClr val="dk1"/>
              </a:solidFill>
              <a:effectLst/>
              <a:latin typeface="+mn-lt"/>
              <a:ea typeface="+mn-ea"/>
              <a:cs typeface="+mn-cs"/>
            </a:rPr>
            <a:t>Total num of Mechanical Eng Students)</a:t>
          </a:r>
          <a:endParaRPr lang="en-US">
            <a:effectLst/>
          </a:endParaRPr>
        </a:p>
        <a:p>
          <a:r>
            <a:rPr lang="en-US" sz="1100" b="0" baseline="0">
              <a:solidFill>
                <a:schemeClr val="dk1"/>
              </a:solidFill>
              <a:effectLst/>
              <a:latin typeface="+mn-lt"/>
              <a:ea typeface="+mn-ea"/>
              <a:cs typeface="+mn-cs"/>
            </a:rPr>
            <a:t>Data was collected from Range N24:S25 of sheet "Tables(2)". M24 and M25 shows the tot num of ME female and male students respectively. So additon was made to find the total num of students for each year which was used to plot  a bar graph.</a:t>
          </a:r>
        </a:p>
        <a:p>
          <a:endParaRPr lang="en-US">
            <a:effectLst/>
          </a:endParaRPr>
        </a:p>
        <a:p>
          <a:r>
            <a:rPr lang="en-US" sz="1100" b="1" baseline="0">
              <a:solidFill>
                <a:schemeClr val="dk1"/>
              </a:solidFill>
              <a:effectLst/>
              <a:latin typeface="+mn-lt"/>
              <a:ea typeface="+mn-ea"/>
              <a:cs typeface="+mn-cs"/>
            </a:rPr>
            <a:t>Graph 2: (</a:t>
          </a:r>
          <a:r>
            <a:rPr lang="en-US" sz="1100" b="0" baseline="0">
              <a:solidFill>
                <a:schemeClr val="dk1"/>
              </a:solidFill>
              <a:effectLst/>
              <a:latin typeface="+mn-lt"/>
              <a:ea typeface="+mn-ea"/>
              <a:cs typeface="+mn-cs"/>
            </a:rPr>
            <a:t>Total num of Female ME Students) Data was collected from N24:S24 of "Tables(2)" which shows the total number of ME female students for each year. This data was used to plot the Graph 2.</a:t>
          </a:r>
        </a:p>
        <a:p>
          <a:endParaRPr lang="en-US">
            <a:effectLst/>
          </a:endParaRPr>
        </a:p>
        <a:p>
          <a:r>
            <a:rPr lang="en-US" sz="1100" b="1" baseline="0">
              <a:solidFill>
                <a:schemeClr val="dk1"/>
              </a:solidFill>
              <a:effectLst/>
              <a:latin typeface="+mn-lt"/>
              <a:ea typeface="+mn-ea"/>
              <a:cs typeface="+mn-cs"/>
            </a:rPr>
            <a:t>Graph 3: (</a:t>
          </a:r>
          <a:r>
            <a:rPr lang="en-US" sz="1100" b="0" baseline="0">
              <a:solidFill>
                <a:schemeClr val="dk1"/>
              </a:solidFill>
              <a:effectLst/>
              <a:latin typeface="+mn-lt"/>
              <a:ea typeface="+mn-ea"/>
              <a:cs typeface="+mn-cs"/>
            </a:rPr>
            <a:t>Total num of NSF UR ME students)</a:t>
          </a:r>
          <a:endParaRPr lang="en-US">
            <a:effectLst/>
          </a:endParaRPr>
        </a:p>
        <a:p>
          <a:r>
            <a:rPr lang="en-US" sz="1100" b="0" baseline="0">
              <a:solidFill>
                <a:schemeClr val="dk1"/>
              </a:solidFill>
              <a:effectLst/>
              <a:latin typeface="+mn-lt"/>
              <a:ea typeface="+mn-ea"/>
              <a:cs typeface="+mn-cs"/>
            </a:rPr>
            <a:t>Data was collected from "Tables(2)" by adding the Number of AI,Blacks and Latinos for each years. (B101+B103+B104). For example num of UR students in 2017 will be (C101+C103+C104) which was then used to plot Graph 3.</a:t>
          </a:r>
          <a:endParaRPr lang="en-US">
            <a:effectLst/>
          </a:endParaRPr>
        </a:p>
        <a:p>
          <a:endParaRPr lang="en-US" sz="1100"/>
        </a:p>
      </xdr:txBody>
    </xdr:sp>
    <xdr:clientData/>
  </xdr:twoCellAnchor>
  <xdr:twoCellAnchor>
    <xdr:from>
      <xdr:col>2</xdr:col>
      <xdr:colOff>28575</xdr:colOff>
      <xdr:row>19</xdr:row>
      <xdr:rowOff>104775</xdr:rowOff>
    </xdr:from>
    <xdr:to>
      <xdr:col>4</xdr:col>
      <xdr:colOff>238125</xdr:colOff>
      <xdr:row>30</xdr:row>
      <xdr:rowOff>114300</xdr:rowOff>
    </xdr:to>
    <xdr:sp macro="" textlink="">
      <xdr:nvSpPr>
        <xdr:cNvPr id="3" name="TextBox 2">
          <a:extLst>
            <a:ext uri="{FF2B5EF4-FFF2-40B4-BE49-F238E27FC236}">
              <a16:creationId xmlns:a16="http://schemas.microsoft.com/office/drawing/2014/main" id="{F868E785-3E07-4496-BE02-FF5F9B31A3B9}"/>
            </a:ext>
          </a:extLst>
        </xdr:cNvPr>
        <xdr:cNvSpPr txBox="1"/>
      </xdr:nvSpPr>
      <xdr:spPr>
        <a:xfrm>
          <a:off x="1247775" y="3724275"/>
          <a:ext cx="1428750" cy="2105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be(E9/D9) and, with the help of the percentage button, can be converted to 17%.</a:t>
          </a:r>
          <a:endParaRPr lang="en-US">
            <a:effectLst/>
          </a:endParaRPr>
        </a:p>
        <a:p>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absoluteAnchor>
    <xdr:pos x="609600" y="7239000"/>
    <xdr:ext cx="8654143" cy="6272893"/>
    <xdr:graphicFrame macro="">
      <xdr:nvGraphicFramePr>
        <xdr:cNvPr id="2" name="Chart 1">
          <a:extLst>
            <a:ext uri="{FF2B5EF4-FFF2-40B4-BE49-F238E27FC236}">
              <a16:creationId xmlns:a16="http://schemas.microsoft.com/office/drawing/2014/main" id="{27ADF0AD-25FD-4C37-81F3-A4ECA56F6B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15156" y="198438"/>
    <xdr:ext cx="8654143" cy="6272893"/>
    <xdr:graphicFrame macro="">
      <xdr:nvGraphicFramePr>
        <xdr:cNvPr id="3" name="Chart 2">
          <a:extLst>
            <a:ext uri="{FF2B5EF4-FFF2-40B4-BE49-F238E27FC236}">
              <a16:creationId xmlns:a16="http://schemas.microsoft.com/office/drawing/2014/main" id="{3F8B6413-7C7F-424F-B14F-33BA4464603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972343" y="14505781"/>
    <xdr:ext cx="8654143" cy="6272893"/>
    <xdr:graphicFrame macro="">
      <xdr:nvGraphicFramePr>
        <xdr:cNvPr id="4" name="Chart 3">
          <a:extLst>
            <a:ext uri="{FF2B5EF4-FFF2-40B4-BE49-F238E27FC236}">
              <a16:creationId xmlns:a16="http://schemas.microsoft.com/office/drawing/2014/main" id="{B335F542-4FBF-468B-95EE-55CA4EC0B98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4</xdr:col>
      <xdr:colOff>1552575</xdr:colOff>
      <xdr:row>20</xdr:row>
      <xdr:rowOff>57150</xdr:rowOff>
    </xdr:from>
    <xdr:to>
      <xdr:col>5</xdr:col>
      <xdr:colOff>1514475</xdr:colOff>
      <xdr:row>46</xdr:row>
      <xdr:rowOff>76200</xdr:rowOff>
    </xdr:to>
    <xdr:sp macro="" textlink="">
      <xdr:nvSpPr>
        <xdr:cNvPr id="2" name="TextBox 1">
          <a:extLst>
            <a:ext uri="{FF2B5EF4-FFF2-40B4-BE49-F238E27FC236}">
              <a16:creationId xmlns:a16="http://schemas.microsoft.com/office/drawing/2014/main" id="{7BC490F1-A4B4-45A3-BEE0-E94584B83575}"/>
            </a:ext>
          </a:extLst>
        </xdr:cNvPr>
        <xdr:cNvSpPr txBox="1"/>
      </xdr:nvSpPr>
      <xdr:spPr>
        <a:xfrm>
          <a:off x="3048000" y="3867150"/>
          <a:ext cx="609600" cy="497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calculations</a:t>
          </a:r>
          <a:r>
            <a:rPr lang="en-US" sz="1100" baseline="0">
              <a:solidFill>
                <a:schemeClr val="dk1"/>
              </a:solidFill>
              <a:effectLst/>
              <a:latin typeface="+mn-lt"/>
              <a:ea typeface="+mn-ea"/>
              <a:cs typeface="+mn-cs"/>
            </a:rPr>
            <a:t> were done in excel and all data used for calculations were collected from "Tables(2)". Comments on how the data was collected has been added to the table.</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1:(</a:t>
          </a:r>
          <a:r>
            <a:rPr lang="en-US" sz="1100" b="0" baseline="0">
              <a:solidFill>
                <a:schemeClr val="dk1"/>
              </a:solidFill>
              <a:effectLst/>
              <a:latin typeface="+mn-lt"/>
              <a:ea typeface="+mn-ea"/>
              <a:cs typeface="+mn-cs"/>
            </a:rPr>
            <a:t>Total num of Biosystens Eng Students)</a:t>
          </a:r>
          <a:endParaRPr lang="en-US">
            <a:effectLst/>
          </a:endParaRPr>
        </a:p>
        <a:p>
          <a:r>
            <a:rPr lang="en-US" sz="1100" b="0" baseline="0">
              <a:solidFill>
                <a:schemeClr val="dk1"/>
              </a:solidFill>
              <a:effectLst/>
              <a:latin typeface="+mn-lt"/>
              <a:ea typeface="+mn-ea"/>
              <a:cs typeface="+mn-cs"/>
            </a:rPr>
            <a:t>Data was collected from Range N4:S5 of sheet "Tables(2)". M4 and M5 shows the tot num of Biosys Eng female and male students respectively. So additon was made to find the total num of students for each year which was used to plot  a bar graph.</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2: (</a:t>
          </a:r>
          <a:r>
            <a:rPr lang="en-US" sz="1100" b="0" baseline="0">
              <a:solidFill>
                <a:schemeClr val="dk1"/>
              </a:solidFill>
              <a:effectLst/>
              <a:latin typeface="+mn-lt"/>
              <a:ea typeface="+mn-ea"/>
              <a:cs typeface="+mn-cs"/>
            </a:rPr>
            <a:t>Total num of Female BioSys Students) Data was collected from N4:S4 of "Tables(2)" which shows the total number of ME female students for each year. This data was used to plot the Graph 2.</a:t>
          </a:r>
          <a:endParaRPr lang="en-US">
            <a:effectLst/>
          </a:endParaRPr>
        </a:p>
        <a:p>
          <a:endParaRPr lang="en-US" sz="1100" b="1" baseline="0">
            <a:solidFill>
              <a:schemeClr val="dk1"/>
            </a:solidFill>
            <a:effectLst/>
            <a:latin typeface="+mn-lt"/>
            <a:ea typeface="+mn-ea"/>
            <a:cs typeface="+mn-cs"/>
          </a:endParaRPr>
        </a:p>
        <a:p>
          <a:r>
            <a:rPr lang="en-US" sz="1100" b="1" baseline="0">
              <a:solidFill>
                <a:schemeClr val="dk1"/>
              </a:solidFill>
              <a:effectLst/>
              <a:latin typeface="+mn-lt"/>
              <a:ea typeface="+mn-ea"/>
              <a:cs typeface="+mn-cs"/>
            </a:rPr>
            <a:t>Graph 3: (</a:t>
          </a:r>
          <a:r>
            <a:rPr lang="en-US" sz="1100" b="0" baseline="0">
              <a:solidFill>
                <a:schemeClr val="dk1"/>
              </a:solidFill>
              <a:effectLst/>
              <a:latin typeface="+mn-lt"/>
              <a:ea typeface="+mn-ea"/>
              <a:cs typeface="+mn-cs"/>
            </a:rPr>
            <a:t>Total num of NSF UR BioSys students)</a:t>
          </a:r>
          <a:endParaRPr lang="en-US">
            <a:effectLst/>
          </a:endParaRPr>
        </a:p>
        <a:p>
          <a:r>
            <a:rPr lang="en-US" sz="1100" b="0" baseline="0">
              <a:solidFill>
                <a:schemeClr val="dk1"/>
              </a:solidFill>
              <a:effectLst/>
              <a:latin typeface="+mn-lt"/>
              <a:ea typeface="+mn-ea"/>
              <a:cs typeface="+mn-cs"/>
            </a:rPr>
            <a:t>Data was collected from "Tables(2)" by adding the Number of AI,Blacks and Latinos for each years. (B11+B13+B14). For example num of UR students in 2017 will be (C11+C13+C14) which was then used to plot Graph 3.</a:t>
          </a:r>
          <a:endParaRPr lang="en-US">
            <a:effectLst/>
          </a:endParaRPr>
        </a:p>
        <a:p>
          <a:endParaRPr lang="en-US" sz="1100"/>
        </a:p>
      </xdr:txBody>
    </xdr:sp>
    <xdr:clientData/>
  </xdr:twoCellAnchor>
  <xdr:twoCellAnchor>
    <xdr:from>
      <xdr:col>3</xdr:col>
      <xdr:colOff>495299</xdr:colOff>
      <xdr:row>19</xdr:row>
      <xdr:rowOff>180975</xdr:rowOff>
    </xdr:from>
    <xdr:to>
      <xdr:col>4</xdr:col>
      <xdr:colOff>942974</xdr:colOff>
      <xdr:row>32</xdr:row>
      <xdr:rowOff>19050</xdr:rowOff>
    </xdr:to>
    <xdr:sp macro="" textlink="">
      <xdr:nvSpPr>
        <xdr:cNvPr id="3" name="TextBox 2">
          <a:extLst>
            <a:ext uri="{FF2B5EF4-FFF2-40B4-BE49-F238E27FC236}">
              <a16:creationId xmlns:a16="http://schemas.microsoft.com/office/drawing/2014/main" id="{644E9A87-CB7D-4ADB-8E18-8334A6EA4457}"/>
            </a:ext>
          </a:extLst>
        </xdr:cNvPr>
        <xdr:cNvSpPr txBox="1"/>
      </xdr:nvSpPr>
      <xdr:spPr>
        <a:xfrm>
          <a:off x="2324099" y="3800475"/>
          <a:ext cx="723900" cy="2314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be(E9/D9) and, with the help of the percentage button, can be converted to 62%.</a:t>
          </a:r>
          <a:endParaRPr lang="en-US">
            <a:effectLst/>
          </a:endParaRPr>
        </a:p>
        <a:p>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absoluteAnchor>
    <xdr:pos x="609600" y="190500"/>
    <xdr:ext cx="8654143" cy="6272893"/>
    <xdr:graphicFrame macro="">
      <xdr:nvGraphicFramePr>
        <xdr:cNvPr id="2" name="Chart 1">
          <a:extLst>
            <a:ext uri="{FF2B5EF4-FFF2-40B4-BE49-F238E27FC236}">
              <a16:creationId xmlns:a16="http://schemas.microsoft.com/office/drawing/2014/main" id="{AAA7DF56-7D62-42F3-BC47-1007E633BFE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613475" y="6780508"/>
    <xdr:ext cx="8654143" cy="6272893"/>
    <xdr:graphicFrame macro="">
      <xdr:nvGraphicFramePr>
        <xdr:cNvPr id="3" name="Chart 2">
          <a:extLst>
            <a:ext uri="{FF2B5EF4-FFF2-40B4-BE49-F238E27FC236}">
              <a16:creationId xmlns:a16="http://schemas.microsoft.com/office/drawing/2014/main" id="{64A3C0C8-B213-441E-9EA7-4A55AA13EDD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absoluteAnchor>
    <xdr:pos x="613475" y="13754746"/>
    <xdr:ext cx="8654143" cy="6272893"/>
    <xdr:graphicFrame macro="">
      <xdr:nvGraphicFramePr>
        <xdr:cNvPr id="4" name="Chart 3">
          <a:extLst>
            <a:ext uri="{FF2B5EF4-FFF2-40B4-BE49-F238E27FC236}">
              <a16:creationId xmlns:a16="http://schemas.microsoft.com/office/drawing/2014/main" id="{3AB90109-92EE-4F53-9E0F-4FD90B3828A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absoluteAnchor>
</xdr:wsDr>
</file>

<file path=xl/drawings/drawing9.xml><?xml version="1.0" encoding="utf-8"?>
<xdr:wsDr xmlns:xdr="http://schemas.openxmlformats.org/drawingml/2006/spreadsheetDrawing" xmlns:a="http://schemas.openxmlformats.org/drawingml/2006/main">
  <xdr:twoCellAnchor>
    <xdr:from>
      <xdr:col>4</xdr:col>
      <xdr:colOff>1381124</xdr:colOff>
      <xdr:row>20</xdr:row>
      <xdr:rowOff>133349</xdr:rowOff>
    </xdr:from>
    <xdr:to>
      <xdr:col>5</xdr:col>
      <xdr:colOff>1333500</xdr:colOff>
      <xdr:row>43</xdr:row>
      <xdr:rowOff>133350</xdr:rowOff>
    </xdr:to>
    <xdr:sp macro="" textlink="">
      <xdr:nvSpPr>
        <xdr:cNvPr id="2" name="TextBox 1">
          <a:extLst>
            <a:ext uri="{FF2B5EF4-FFF2-40B4-BE49-F238E27FC236}">
              <a16:creationId xmlns:a16="http://schemas.microsoft.com/office/drawing/2014/main" id="{F23DC25A-46DE-4B5D-9503-7956D5DCAAA5}"/>
            </a:ext>
          </a:extLst>
        </xdr:cNvPr>
        <xdr:cNvSpPr txBox="1"/>
      </xdr:nvSpPr>
      <xdr:spPr>
        <a:xfrm>
          <a:off x="6553199" y="4010024"/>
          <a:ext cx="2857501" cy="4381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All calculations</a:t>
          </a:r>
          <a:r>
            <a:rPr lang="en-US" sz="1100" baseline="0">
              <a:solidFill>
                <a:schemeClr val="dk1"/>
              </a:solidFill>
              <a:effectLst/>
              <a:latin typeface="+mn-lt"/>
              <a:ea typeface="+mn-ea"/>
              <a:cs typeface="+mn-cs"/>
            </a:rPr>
            <a:t> were done in excel and all data used for calculations were collected from "Tables(2)". Comments on how the data was collected has been added to the table.</a:t>
          </a:r>
        </a:p>
        <a:p>
          <a:endParaRPr lang="en-US">
            <a:effectLst/>
          </a:endParaRPr>
        </a:p>
        <a:p>
          <a:r>
            <a:rPr lang="en-US" sz="1100" b="1" baseline="0">
              <a:solidFill>
                <a:schemeClr val="dk1"/>
              </a:solidFill>
              <a:effectLst/>
              <a:latin typeface="+mn-lt"/>
              <a:ea typeface="+mn-ea"/>
              <a:cs typeface="+mn-cs"/>
            </a:rPr>
            <a:t>Graph 1:(</a:t>
          </a:r>
          <a:r>
            <a:rPr lang="en-US" sz="1100" b="0" baseline="0">
              <a:solidFill>
                <a:schemeClr val="dk1"/>
              </a:solidFill>
              <a:effectLst/>
              <a:latin typeface="+mn-lt"/>
              <a:ea typeface="+mn-ea"/>
              <a:cs typeface="+mn-cs"/>
            </a:rPr>
            <a:t>Total num of Eng-Exp Students)</a:t>
          </a:r>
          <a:endParaRPr lang="en-US">
            <a:effectLst/>
          </a:endParaRPr>
        </a:p>
        <a:p>
          <a:r>
            <a:rPr lang="en-US" sz="1100" b="0" baseline="0">
              <a:solidFill>
                <a:schemeClr val="dk1"/>
              </a:solidFill>
              <a:effectLst/>
              <a:latin typeface="+mn-lt"/>
              <a:ea typeface="+mn-ea"/>
              <a:cs typeface="+mn-cs"/>
            </a:rPr>
            <a:t>Data was collected from Range N18:S19 of sheet "Tables(2)". M18 and M19 shows the tot num of Eng-Exp female and male students respectively. So additon was made to find the total num of students for each year which was used to plot  a bar graph 1.</a:t>
          </a:r>
        </a:p>
        <a:p>
          <a:endParaRPr lang="en-US">
            <a:effectLst/>
          </a:endParaRPr>
        </a:p>
        <a:p>
          <a:r>
            <a:rPr lang="en-US" sz="1100" b="1" baseline="0">
              <a:solidFill>
                <a:schemeClr val="dk1"/>
              </a:solidFill>
              <a:effectLst/>
              <a:latin typeface="+mn-lt"/>
              <a:ea typeface="+mn-ea"/>
              <a:cs typeface="+mn-cs"/>
            </a:rPr>
            <a:t>Graph 2: (</a:t>
          </a:r>
          <a:r>
            <a:rPr lang="en-US" sz="1100" b="0" baseline="0">
              <a:solidFill>
                <a:schemeClr val="dk1"/>
              </a:solidFill>
              <a:effectLst/>
              <a:latin typeface="+mn-lt"/>
              <a:ea typeface="+mn-ea"/>
              <a:cs typeface="+mn-cs"/>
            </a:rPr>
            <a:t>Total num of Female Eng-Exp Students) Data was collected from N18:S18 of "Tables(2)" which shows the total number of female Eng-Exp students for each year.</a:t>
          </a:r>
        </a:p>
        <a:p>
          <a:endParaRPr lang="en-US">
            <a:effectLst/>
          </a:endParaRPr>
        </a:p>
        <a:p>
          <a:r>
            <a:rPr lang="en-US" sz="1100" b="1" baseline="0">
              <a:solidFill>
                <a:schemeClr val="dk1"/>
              </a:solidFill>
              <a:effectLst/>
              <a:latin typeface="+mn-lt"/>
              <a:ea typeface="+mn-ea"/>
              <a:cs typeface="+mn-cs"/>
            </a:rPr>
            <a:t>Graph 3: (</a:t>
          </a:r>
          <a:r>
            <a:rPr lang="en-US" sz="1100" b="0" baseline="0">
              <a:solidFill>
                <a:schemeClr val="dk1"/>
              </a:solidFill>
              <a:effectLst/>
              <a:latin typeface="+mn-lt"/>
              <a:ea typeface="+mn-ea"/>
              <a:cs typeface="+mn-cs"/>
            </a:rPr>
            <a:t>Total num of NSF UR Eng-Exp students)</a:t>
          </a:r>
          <a:endParaRPr lang="en-US">
            <a:effectLst/>
          </a:endParaRPr>
        </a:p>
        <a:p>
          <a:r>
            <a:rPr lang="en-US" sz="1100" b="0" baseline="0">
              <a:solidFill>
                <a:schemeClr val="dk1"/>
              </a:solidFill>
              <a:effectLst/>
              <a:latin typeface="+mn-lt"/>
              <a:ea typeface="+mn-ea"/>
              <a:cs typeface="+mn-cs"/>
            </a:rPr>
            <a:t>Data was collected from "Tables(2)" by adding the Number of AI,Blacks and Latinos for each years. (B74+B76+B77) which was then used to plot Graph 3.</a:t>
          </a:r>
          <a:endParaRPr lang="en-US">
            <a:effectLst/>
          </a:endParaRPr>
        </a:p>
        <a:p>
          <a:endParaRPr lang="en-US" sz="1100"/>
        </a:p>
      </xdr:txBody>
    </xdr:sp>
    <xdr:clientData/>
  </xdr:twoCellAnchor>
  <xdr:twoCellAnchor>
    <xdr:from>
      <xdr:col>3</xdr:col>
      <xdr:colOff>685800</xdr:colOff>
      <xdr:row>21</xdr:row>
      <xdr:rowOff>38100</xdr:rowOff>
    </xdr:from>
    <xdr:to>
      <xdr:col>4</xdr:col>
      <xdr:colOff>276225</xdr:colOff>
      <xdr:row>31</xdr:row>
      <xdr:rowOff>142875</xdr:rowOff>
    </xdr:to>
    <xdr:sp macro="" textlink="">
      <xdr:nvSpPr>
        <xdr:cNvPr id="3" name="TextBox 2">
          <a:extLst>
            <a:ext uri="{FF2B5EF4-FFF2-40B4-BE49-F238E27FC236}">
              <a16:creationId xmlns:a16="http://schemas.microsoft.com/office/drawing/2014/main" id="{E17ED517-0B76-4CDF-ADB7-C8E664F65181}"/>
            </a:ext>
          </a:extLst>
        </xdr:cNvPr>
        <xdr:cNvSpPr txBox="1"/>
      </xdr:nvSpPr>
      <xdr:spPr>
        <a:xfrm>
          <a:off x="2514600" y="4105275"/>
          <a:ext cx="2933700" cy="2009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Percentages</a:t>
          </a:r>
          <a:r>
            <a:rPr lang="en-US" sz="1100">
              <a:solidFill>
                <a:schemeClr val="dk1"/>
              </a:solidFill>
              <a:effectLst/>
              <a:latin typeface="+mn-lt"/>
              <a:ea typeface="+mn-ea"/>
              <a:cs typeface="+mn-cs"/>
            </a:rPr>
            <a:t>: For the percentages, I calculated the percentage by dividing each value by its corresponding year and converting it to a percentage with the percentage button on the home tab. I chose to present the percentages as whole numbers, but they can also be represented in one or two decimal places using the decrease decimal at the home tab. For example, finding the percentage of females in 2022 will be(E9/D9) and, with the help of the percentage button, can be converted to 24%.</a:t>
          </a:r>
          <a:endParaRPr lang="en-US">
            <a:effectLst/>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rCharts3_11_2_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rCharts"/>
      <sheetName val="Cal"/>
      <sheetName val="Tables (2)"/>
      <sheetName val="Race-Ethnicity (2)"/>
      <sheetName val="Gender (2)"/>
    </sheetNames>
    <sheetDataSet>
      <sheetData sheetId="0" refreshError="1"/>
      <sheetData sheetId="1">
        <row r="4">
          <cell r="B4">
            <v>2017</v>
          </cell>
          <cell r="C4">
            <v>5522</v>
          </cell>
          <cell r="D4">
            <v>1163</v>
          </cell>
          <cell r="E4">
            <v>1671</v>
          </cell>
          <cell r="F4">
            <v>1807</v>
          </cell>
          <cell r="G4">
            <v>886</v>
          </cell>
          <cell r="H4">
            <v>459</v>
          </cell>
        </row>
        <row r="5">
          <cell r="B5">
            <v>2018</v>
          </cell>
          <cell r="C5">
            <v>5740</v>
          </cell>
          <cell r="D5">
            <v>1285</v>
          </cell>
          <cell r="E5">
            <v>1773</v>
          </cell>
          <cell r="F5">
            <v>1933</v>
          </cell>
          <cell r="G5">
            <v>1006</v>
          </cell>
          <cell r="H5">
            <v>504</v>
          </cell>
        </row>
        <row r="6">
          <cell r="B6">
            <v>2019</v>
          </cell>
          <cell r="C6">
            <v>5795</v>
          </cell>
          <cell r="D6">
            <v>1290</v>
          </cell>
          <cell r="E6">
            <v>1761</v>
          </cell>
          <cell r="F6">
            <v>1934</v>
          </cell>
          <cell r="G6">
            <v>1065</v>
          </cell>
          <cell r="H6">
            <v>523</v>
          </cell>
        </row>
        <row r="7">
          <cell r="B7">
            <v>2020</v>
          </cell>
          <cell r="C7">
            <v>5601</v>
          </cell>
          <cell r="D7">
            <v>1280</v>
          </cell>
          <cell r="E7">
            <v>1687</v>
          </cell>
          <cell r="F7">
            <v>1862</v>
          </cell>
          <cell r="G7">
            <v>1145</v>
          </cell>
          <cell r="H7">
            <v>543</v>
          </cell>
        </row>
        <row r="8">
          <cell r="B8">
            <v>2021</v>
          </cell>
          <cell r="C8">
            <v>5694</v>
          </cell>
          <cell r="D8">
            <v>1277</v>
          </cell>
          <cell r="E8">
            <v>1844</v>
          </cell>
          <cell r="F8">
            <v>2021</v>
          </cell>
          <cell r="G8">
            <v>1263</v>
          </cell>
          <cell r="H8">
            <v>598</v>
          </cell>
        </row>
        <row r="9">
          <cell r="B9">
            <v>2022</v>
          </cell>
          <cell r="C9">
            <v>5946</v>
          </cell>
          <cell r="D9">
            <v>1356</v>
          </cell>
          <cell r="E9">
            <v>2076</v>
          </cell>
          <cell r="F9">
            <v>2288</v>
          </cell>
          <cell r="G9">
            <v>1335</v>
          </cell>
          <cell r="H9">
            <v>619</v>
          </cell>
        </row>
        <row r="13">
          <cell r="D13">
            <v>0.21061209706628034</v>
          </cell>
          <cell r="E13">
            <v>0.30260775081492214</v>
          </cell>
          <cell r="F13">
            <v>0.3272365085114089</v>
          </cell>
          <cell r="G13">
            <v>0.1604491126403477</v>
          </cell>
          <cell r="H13">
            <v>8.3122057225642879E-2</v>
          </cell>
        </row>
        <row r="14">
          <cell r="D14">
            <v>0.22386759581881532</v>
          </cell>
          <cell r="E14">
            <v>0.30888501742160279</v>
          </cell>
          <cell r="F14">
            <v>0.3367595818815331</v>
          </cell>
          <cell r="G14">
            <v>0.17526132404181186</v>
          </cell>
          <cell r="H14">
            <v>8.7804878048780483E-2</v>
          </cell>
        </row>
        <row r="15">
          <cell r="D15">
            <v>0.22260569456427956</v>
          </cell>
          <cell r="E15">
            <v>0.30388265746333043</v>
          </cell>
          <cell r="F15">
            <v>0.33373597929249355</v>
          </cell>
          <cell r="G15">
            <v>0.18377911993097498</v>
          </cell>
          <cell r="H15">
            <v>9.0250215703192402E-2</v>
          </cell>
        </row>
        <row r="16">
          <cell r="D16">
            <v>0.22853061953222639</v>
          </cell>
          <cell r="E16">
            <v>0.30119621496161397</v>
          </cell>
          <cell r="F16">
            <v>0.33244063560078557</v>
          </cell>
          <cell r="G16">
            <v>0.2044277807534369</v>
          </cell>
          <cell r="H16">
            <v>9.6946973754686666E-2</v>
          </cell>
        </row>
        <row r="17">
          <cell r="D17">
            <v>0.22427116262732702</v>
          </cell>
          <cell r="E17">
            <v>0.32384966631541973</v>
          </cell>
          <cell r="F17">
            <v>0.35493501931858096</v>
          </cell>
          <cell r="G17">
            <v>0.22181243414120128</v>
          </cell>
          <cell r="H17">
            <v>0.1050228310502283</v>
          </cell>
        </row>
        <row r="18">
          <cell r="D18">
            <v>0.22805247225025227</v>
          </cell>
          <cell r="E18">
            <v>0.34914228052472251</v>
          </cell>
          <cell r="F18">
            <v>0.38479650184998321</v>
          </cell>
          <cell r="G18">
            <v>0.22452068617558021</v>
          </cell>
          <cell r="H18">
            <v>0.10410359905819037</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4.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4E5F-095C-4230-9253-0FB8608A2667}">
  <dimension ref="M1:T19"/>
  <sheetViews>
    <sheetView tabSelected="1" workbookViewId="0">
      <selection activeCell="L28" sqref="L28"/>
    </sheetView>
  </sheetViews>
  <sheetFormatPr defaultRowHeight="15" x14ac:dyDescent="0.25"/>
  <cols>
    <col min="14" max="14" width="18.5703125" customWidth="1"/>
    <col min="15" max="20" width="9.5703125" bestFit="1" customWidth="1"/>
  </cols>
  <sheetData>
    <row r="1" spans="13:20" x14ac:dyDescent="0.25">
      <c r="N1" s="5" t="s">
        <v>24</v>
      </c>
      <c r="O1" s="4">
        <v>2017</v>
      </c>
      <c r="P1" s="4">
        <v>2018</v>
      </c>
      <c r="Q1" s="4">
        <v>2019</v>
      </c>
      <c r="R1" s="4">
        <v>2020</v>
      </c>
      <c r="S1" s="4">
        <v>2021</v>
      </c>
      <c r="T1" s="4">
        <v>2022</v>
      </c>
    </row>
    <row r="2" spans="13:20" x14ac:dyDescent="0.25">
      <c r="M2" t="s">
        <v>1</v>
      </c>
      <c r="N2" t="s">
        <v>21</v>
      </c>
      <c r="O2">
        <v>1163</v>
      </c>
      <c r="P2">
        <v>1285</v>
      </c>
      <c r="Q2">
        <v>1290</v>
      </c>
      <c r="R2">
        <v>1280</v>
      </c>
      <c r="S2">
        <v>1277</v>
      </c>
      <c r="T2">
        <v>1356</v>
      </c>
    </row>
    <row r="3" spans="13:20" x14ac:dyDescent="0.25">
      <c r="M3" t="s">
        <v>1</v>
      </c>
      <c r="N3" t="s">
        <v>20</v>
      </c>
      <c r="O3">
        <v>4359</v>
      </c>
      <c r="P3">
        <v>4455</v>
      </c>
      <c r="Q3">
        <v>4505</v>
      </c>
      <c r="R3">
        <v>4321</v>
      </c>
      <c r="S3">
        <v>4417</v>
      </c>
      <c r="T3">
        <v>4590</v>
      </c>
    </row>
    <row r="4" spans="13:20" x14ac:dyDescent="0.25">
      <c r="M4" t="s">
        <v>1</v>
      </c>
      <c r="O4">
        <f>SUM(O2:O3)</f>
        <v>5522</v>
      </c>
      <c r="P4">
        <f t="shared" ref="P4:T4" si="0">SUM(P2:P3)</f>
        <v>5740</v>
      </c>
      <c r="Q4">
        <f t="shared" si="0"/>
        <v>5795</v>
      </c>
      <c r="R4">
        <f t="shared" si="0"/>
        <v>5601</v>
      </c>
      <c r="S4">
        <f t="shared" si="0"/>
        <v>5694</v>
      </c>
      <c r="T4">
        <f t="shared" si="0"/>
        <v>5946</v>
      </c>
    </row>
    <row r="6" spans="13:20" x14ac:dyDescent="0.25">
      <c r="M6" s="36" t="s">
        <v>1</v>
      </c>
      <c r="N6" s="36" t="s">
        <v>9</v>
      </c>
      <c r="O6" s="36">
        <v>5</v>
      </c>
      <c r="P6" s="36">
        <v>5</v>
      </c>
      <c r="Q6" s="36">
        <v>8</v>
      </c>
      <c r="R6" s="36">
        <v>9</v>
      </c>
      <c r="S6" s="36">
        <v>6</v>
      </c>
      <c r="T6" s="36">
        <v>9</v>
      </c>
    </row>
    <row r="7" spans="13:20" x14ac:dyDescent="0.25">
      <c r="M7" t="s">
        <v>1</v>
      </c>
      <c r="N7" t="s">
        <v>8</v>
      </c>
      <c r="O7">
        <v>429</v>
      </c>
      <c r="P7">
        <v>503</v>
      </c>
      <c r="Q7">
        <v>546</v>
      </c>
      <c r="R7">
        <v>609</v>
      </c>
      <c r="S7">
        <v>671</v>
      </c>
      <c r="T7">
        <v>725</v>
      </c>
    </row>
    <row r="8" spans="13:20" x14ac:dyDescent="0.25">
      <c r="M8" s="36" t="s">
        <v>1</v>
      </c>
      <c r="N8" s="36" t="s">
        <v>7</v>
      </c>
      <c r="O8" s="36">
        <v>257</v>
      </c>
      <c r="P8" s="36">
        <v>269</v>
      </c>
      <c r="Q8" s="36">
        <v>262</v>
      </c>
      <c r="R8" s="36">
        <v>283</v>
      </c>
      <c r="S8" s="36">
        <v>289</v>
      </c>
      <c r="T8" s="36">
        <v>299</v>
      </c>
    </row>
    <row r="9" spans="13:20" x14ac:dyDescent="0.25">
      <c r="M9" s="36" t="s">
        <v>1</v>
      </c>
      <c r="N9" s="36" t="s">
        <v>6</v>
      </c>
      <c r="O9" s="36">
        <v>197</v>
      </c>
      <c r="P9" s="36">
        <v>230</v>
      </c>
      <c r="Q9" s="36">
        <v>253</v>
      </c>
      <c r="R9" s="36">
        <v>251</v>
      </c>
      <c r="S9" s="36">
        <v>303</v>
      </c>
      <c r="T9" s="36">
        <v>311</v>
      </c>
    </row>
    <row r="10" spans="13:20" x14ac:dyDescent="0.25">
      <c r="M10" t="s">
        <v>1</v>
      </c>
      <c r="N10" t="s">
        <v>5</v>
      </c>
      <c r="O10">
        <v>780</v>
      </c>
      <c r="P10">
        <v>762</v>
      </c>
      <c r="Q10">
        <v>688</v>
      </c>
      <c r="R10">
        <v>533</v>
      </c>
      <c r="S10">
        <v>575</v>
      </c>
      <c r="T10">
        <v>732</v>
      </c>
    </row>
    <row r="11" spans="13:20" x14ac:dyDescent="0.25">
      <c r="M11" t="s">
        <v>1</v>
      </c>
      <c r="N11" t="s">
        <v>4</v>
      </c>
      <c r="O11">
        <v>3</v>
      </c>
      <c r="P11">
        <v>4</v>
      </c>
      <c r="Q11">
        <v>4</v>
      </c>
      <c r="R11">
        <v>2</v>
      </c>
      <c r="S11">
        <v>0</v>
      </c>
      <c r="T11">
        <v>0</v>
      </c>
    </row>
    <row r="12" spans="13:20" x14ac:dyDescent="0.25">
      <c r="M12" t="s">
        <v>1</v>
      </c>
      <c r="N12" t="s">
        <v>3</v>
      </c>
      <c r="O12">
        <v>42</v>
      </c>
      <c r="P12">
        <v>45</v>
      </c>
      <c r="Q12">
        <v>77</v>
      </c>
      <c r="R12">
        <v>95</v>
      </c>
      <c r="S12">
        <v>163</v>
      </c>
      <c r="T12">
        <v>165</v>
      </c>
    </row>
    <row r="13" spans="13:20" x14ac:dyDescent="0.25">
      <c r="M13" t="s">
        <v>1</v>
      </c>
      <c r="N13" t="s">
        <v>2</v>
      </c>
      <c r="O13">
        <v>136</v>
      </c>
      <c r="P13">
        <v>160</v>
      </c>
      <c r="Q13">
        <v>173</v>
      </c>
      <c r="R13">
        <v>175</v>
      </c>
      <c r="S13">
        <v>177</v>
      </c>
      <c r="T13">
        <v>212</v>
      </c>
    </row>
    <row r="14" spans="13:20" x14ac:dyDescent="0.25">
      <c r="M14" t="s">
        <v>1</v>
      </c>
      <c r="N14" t="s">
        <v>0</v>
      </c>
      <c r="O14">
        <v>3573</v>
      </c>
      <c r="P14">
        <v>3762</v>
      </c>
      <c r="Q14">
        <v>3785</v>
      </c>
      <c r="R14">
        <v>3644</v>
      </c>
      <c r="S14">
        <v>3512</v>
      </c>
      <c r="T14">
        <v>3482</v>
      </c>
    </row>
    <row r="16" spans="13:20" x14ac:dyDescent="0.25">
      <c r="M16" t="s">
        <v>85</v>
      </c>
      <c r="O16">
        <f>SUM(O6,O8,O9)</f>
        <v>459</v>
      </c>
      <c r="P16">
        <f t="shared" ref="P16:T16" si="1">SUM(P6,P8,P9)</f>
        <v>504</v>
      </c>
      <c r="Q16">
        <f t="shared" si="1"/>
        <v>523</v>
      </c>
      <c r="R16">
        <f t="shared" si="1"/>
        <v>543</v>
      </c>
      <c r="S16">
        <f t="shared" si="1"/>
        <v>598</v>
      </c>
      <c r="T16">
        <f t="shared" si="1"/>
        <v>619</v>
      </c>
    </row>
    <row r="18" spans="14:20" x14ac:dyDescent="0.25">
      <c r="N18" t="s">
        <v>87</v>
      </c>
      <c r="O18" s="37">
        <f>O2/O4</f>
        <v>0.21061209706628034</v>
      </c>
      <c r="P18" s="37">
        <f t="shared" ref="P18:T18" si="2">P2/P4</f>
        <v>0.22386759581881532</v>
      </c>
      <c r="Q18" s="37">
        <f t="shared" si="2"/>
        <v>0.22260569456427956</v>
      </c>
      <c r="R18" s="37">
        <f t="shared" si="2"/>
        <v>0.22853061953222639</v>
      </c>
      <c r="S18" s="37">
        <f t="shared" si="2"/>
        <v>0.22427116262732702</v>
      </c>
      <c r="T18" s="37">
        <f t="shared" si="2"/>
        <v>0.22805247225025227</v>
      </c>
    </row>
    <row r="19" spans="14:20" x14ac:dyDescent="0.25">
      <c r="N19" t="s">
        <v>86</v>
      </c>
      <c r="O19" s="37">
        <f>O16/O4</f>
        <v>8.3122057225642879E-2</v>
      </c>
      <c r="P19" s="37">
        <f t="shared" ref="P19:T19" si="3">P16/P4</f>
        <v>8.7804878048780483E-2</v>
      </c>
      <c r="Q19" s="37">
        <f t="shared" si="3"/>
        <v>9.0250215703192402E-2</v>
      </c>
      <c r="R19" s="37">
        <f t="shared" si="3"/>
        <v>9.6946973754686666E-2</v>
      </c>
      <c r="S19" s="37">
        <f t="shared" si="3"/>
        <v>0.1050228310502283</v>
      </c>
      <c r="T19" s="37">
        <f t="shared" si="3"/>
        <v>0.10410359905819037</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CFD0D-7875-44B4-8C58-7FC529E20D57}">
  <dimension ref="A1"/>
  <sheetViews>
    <sheetView topLeftCell="A28" zoomScale="48" zoomScaleNormal="48" workbookViewId="0">
      <selection activeCell="C73" sqref="C73"/>
    </sheetView>
  </sheetViews>
  <sheetFormatPr defaultRowHeight="15" x14ac:dyDescent="0.25"/>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887CA-585B-4548-BB8D-F84032A9E19F}">
  <dimension ref="C1:F18"/>
  <sheetViews>
    <sheetView topLeftCell="B1" workbookViewId="0">
      <selection activeCell="F12" sqref="F12"/>
    </sheetView>
  </sheetViews>
  <sheetFormatPr defaultRowHeight="15" x14ac:dyDescent="0.25"/>
  <cols>
    <col min="4" max="4" width="50.140625" bestFit="1" customWidth="1"/>
    <col min="5" max="5" width="43.5703125" bestFit="1" customWidth="1"/>
    <col min="6" max="6" width="30.42578125" bestFit="1" customWidth="1"/>
  </cols>
  <sheetData>
    <row r="1" spans="3:6" ht="15.75" thickBot="1" x14ac:dyDescent="0.3"/>
    <row r="2" spans="3:6" ht="15.75" thickBot="1" x14ac:dyDescent="0.3">
      <c r="C2" s="32" t="s">
        <v>75</v>
      </c>
      <c r="D2" s="33"/>
      <c r="E2" s="34"/>
      <c r="F2" s="35"/>
    </row>
    <row r="3" spans="3:6" ht="15.75" thickBot="1" x14ac:dyDescent="0.3">
      <c r="C3" s="28" t="s">
        <v>60</v>
      </c>
      <c r="D3" s="29" t="s">
        <v>76</v>
      </c>
      <c r="E3" s="18" t="s">
        <v>63</v>
      </c>
      <c r="F3" s="19" t="s">
        <v>65</v>
      </c>
    </row>
    <row r="4" spans="3:6" x14ac:dyDescent="0.25">
      <c r="C4" s="14">
        <v>2017</v>
      </c>
      <c r="D4" s="21">
        <v>0</v>
      </c>
      <c r="E4" s="15">
        <v>0</v>
      </c>
      <c r="F4" s="16">
        <v>0</v>
      </c>
    </row>
    <row r="5" spans="3:6" x14ac:dyDescent="0.25">
      <c r="C5" s="12">
        <v>2018</v>
      </c>
      <c r="D5" s="22">
        <v>0</v>
      </c>
      <c r="E5" s="10">
        <v>0</v>
      </c>
      <c r="F5" s="8">
        <v>0</v>
      </c>
    </row>
    <row r="6" spans="3:6" x14ac:dyDescent="0.25">
      <c r="C6" s="12">
        <v>2019</v>
      </c>
      <c r="D6" s="22">
        <v>19</v>
      </c>
      <c r="E6" s="10">
        <v>5</v>
      </c>
      <c r="F6" s="8">
        <v>0</v>
      </c>
    </row>
    <row r="7" spans="3:6" x14ac:dyDescent="0.25">
      <c r="C7" s="12">
        <v>2020</v>
      </c>
      <c r="D7" s="22">
        <v>34</v>
      </c>
      <c r="E7" s="10">
        <v>9</v>
      </c>
      <c r="F7" s="8">
        <v>1</v>
      </c>
    </row>
    <row r="8" spans="3:6" x14ac:dyDescent="0.25">
      <c r="C8" s="12">
        <v>2021</v>
      </c>
      <c r="D8" s="22">
        <v>56</v>
      </c>
      <c r="E8" s="10">
        <v>20</v>
      </c>
      <c r="F8" s="8">
        <v>3</v>
      </c>
    </row>
    <row r="9" spans="3:6" ht="15.75" thickBot="1" x14ac:dyDescent="0.3">
      <c r="C9" s="13">
        <v>2022</v>
      </c>
      <c r="D9" s="23">
        <v>78</v>
      </c>
      <c r="E9" s="11">
        <v>24</v>
      </c>
      <c r="F9" s="9">
        <v>3</v>
      </c>
    </row>
    <row r="11" spans="3:6" ht="15.75" thickBot="1" x14ac:dyDescent="0.3"/>
    <row r="12" spans="3:6" ht="15.75" thickBot="1" x14ac:dyDescent="0.3">
      <c r="C12" s="28" t="s">
        <v>60</v>
      </c>
      <c r="D12" s="18" t="s">
        <v>64</v>
      </c>
      <c r="E12" s="19" t="s">
        <v>66</v>
      </c>
    </row>
    <row r="13" spans="3:6" x14ac:dyDescent="0.25">
      <c r="C13" s="14">
        <v>2017</v>
      </c>
      <c r="D13" s="24">
        <v>0</v>
      </c>
      <c r="E13" s="25">
        <v>0</v>
      </c>
    </row>
    <row r="14" spans="3:6" x14ac:dyDescent="0.25">
      <c r="C14" s="12">
        <v>2018</v>
      </c>
      <c r="D14" s="24">
        <v>0</v>
      </c>
      <c r="E14" s="25">
        <v>0</v>
      </c>
    </row>
    <row r="15" spans="3:6" x14ac:dyDescent="0.25">
      <c r="C15" s="12">
        <v>2019</v>
      </c>
      <c r="D15" s="24">
        <f>E6/D6</f>
        <v>0.26315789473684209</v>
      </c>
      <c r="E15" s="25">
        <f t="shared" ref="E15:E18" si="0">F6/D6</f>
        <v>0</v>
      </c>
    </row>
    <row r="16" spans="3:6" x14ac:dyDescent="0.25">
      <c r="C16" s="12">
        <v>2020</v>
      </c>
      <c r="D16" s="24">
        <f t="shared" ref="D16:D18" si="1">E7/D7</f>
        <v>0.26470588235294118</v>
      </c>
      <c r="E16" s="25">
        <f t="shared" si="0"/>
        <v>2.9411764705882353E-2</v>
      </c>
    </row>
    <row r="17" spans="3:5" x14ac:dyDescent="0.25">
      <c r="C17" s="12">
        <v>2021</v>
      </c>
      <c r="D17" s="24">
        <f t="shared" si="1"/>
        <v>0.35714285714285715</v>
      </c>
      <c r="E17" s="25">
        <f t="shared" si="0"/>
        <v>5.3571428571428568E-2</v>
      </c>
    </row>
    <row r="18" spans="3:5" ht="15.75" thickBot="1" x14ac:dyDescent="0.3">
      <c r="C18" s="13">
        <v>2022</v>
      </c>
      <c r="D18" s="26">
        <f t="shared" si="1"/>
        <v>0.30769230769230771</v>
      </c>
      <c r="E18" s="27">
        <f t="shared" si="0"/>
        <v>3.8461538461538464E-2</v>
      </c>
    </row>
  </sheetData>
  <mergeCells count="1">
    <mergeCell ref="C2:F2"/>
  </mergeCell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4D57B-D213-4F70-8686-F412F39F141C}">
  <dimension ref="A1"/>
  <sheetViews>
    <sheetView topLeftCell="B20" zoomScale="56" zoomScaleNormal="50" workbookViewId="0">
      <selection activeCell="T48" sqref="T48"/>
    </sheetView>
  </sheetViews>
  <sheetFormatPr defaultRowHeight="15" x14ac:dyDescent="0.25"/>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B2552-CD0E-4E07-AFFB-59B4A13DADB7}">
  <dimension ref="C1:F18"/>
  <sheetViews>
    <sheetView topLeftCell="D1" workbookViewId="0">
      <selection activeCell="E3" sqref="E3"/>
    </sheetView>
  </sheetViews>
  <sheetFormatPr defaultRowHeight="15" x14ac:dyDescent="0.25"/>
  <cols>
    <col min="1" max="3" width="9.140625" style="7"/>
    <col min="4" max="4" width="42.85546875" style="7" bestFit="1" customWidth="1"/>
    <col min="5" max="5" width="43.5703125" style="7" bestFit="1" customWidth="1"/>
    <col min="6" max="6" width="30.42578125" style="7" bestFit="1" customWidth="1"/>
    <col min="7" max="16384" width="9.140625" style="7"/>
  </cols>
  <sheetData>
    <row r="1" spans="3:6" ht="15.75" thickBot="1" x14ac:dyDescent="0.3"/>
    <row r="2" spans="3:6" ht="15.75" thickBot="1" x14ac:dyDescent="0.3">
      <c r="C2" s="32" t="s">
        <v>73</v>
      </c>
      <c r="D2" s="33"/>
      <c r="E2" s="34"/>
      <c r="F2" s="35"/>
    </row>
    <row r="3" spans="3:6" ht="15.75" thickBot="1" x14ac:dyDescent="0.3">
      <c r="C3" s="17" t="s">
        <v>60</v>
      </c>
      <c r="D3" s="20" t="s">
        <v>74</v>
      </c>
      <c r="E3" s="18" t="s">
        <v>63</v>
      </c>
      <c r="F3" s="19" t="s">
        <v>65</v>
      </c>
    </row>
    <row r="4" spans="3:6" x14ac:dyDescent="0.25">
      <c r="C4" s="14">
        <v>2017</v>
      </c>
      <c r="D4" s="21">
        <v>738</v>
      </c>
      <c r="E4" s="15">
        <v>221</v>
      </c>
      <c r="F4" s="16">
        <v>40</v>
      </c>
    </row>
    <row r="5" spans="3:6" x14ac:dyDescent="0.25">
      <c r="C5" s="12">
        <v>2018</v>
      </c>
      <c r="D5" s="22">
        <v>674</v>
      </c>
      <c r="E5" s="10">
        <v>227</v>
      </c>
      <c r="F5" s="8">
        <v>47</v>
      </c>
    </row>
    <row r="6" spans="3:6" x14ac:dyDescent="0.25">
      <c r="C6" s="12">
        <v>2019</v>
      </c>
      <c r="D6" s="22">
        <v>631</v>
      </c>
      <c r="E6" s="10">
        <v>233</v>
      </c>
      <c r="F6" s="8">
        <v>53</v>
      </c>
    </row>
    <row r="7" spans="3:6" x14ac:dyDescent="0.25">
      <c r="C7" s="12">
        <v>2020</v>
      </c>
      <c r="D7" s="22">
        <v>566</v>
      </c>
      <c r="E7" s="10">
        <v>217</v>
      </c>
      <c r="F7" s="8">
        <v>45</v>
      </c>
    </row>
    <row r="8" spans="3:6" x14ac:dyDescent="0.25">
      <c r="C8" s="12">
        <v>2021</v>
      </c>
      <c r="D8" s="22">
        <v>499</v>
      </c>
      <c r="E8" s="10">
        <v>191</v>
      </c>
      <c r="F8" s="8">
        <v>44</v>
      </c>
    </row>
    <row r="9" spans="3:6" ht="15.75" thickBot="1" x14ac:dyDescent="0.3">
      <c r="C9" s="13">
        <v>2022</v>
      </c>
      <c r="D9" s="23">
        <v>454</v>
      </c>
      <c r="E9" s="11">
        <v>174</v>
      </c>
      <c r="F9" s="9">
        <v>43</v>
      </c>
    </row>
    <row r="11" spans="3:6" ht="15.75" thickBot="1" x14ac:dyDescent="0.3"/>
    <row r="12" spans="3:6" ht="15.75" thickBot="1" x14ac:dyDescent="0.3">
      <c r="C12" s="17" t="s">
        <v>60</v>
      </c>
      <c r="D12" s="18" t="s">
        <v>64</v>
      </c>
      <c r="E12" s="19" t="s">
        <v>66</v>
      </c>
    </row>
    <row r="13" spans="3:6" x14ac:dyDescent="0.25">
      <c r="C13" s="14">
        <v>2017</v>
      </c>
      <c r="D13" s="24">
        <f t="shared" ref="D13:D18" si="0">E4/D4</f>
        <v>0.29945799457994582</v>
      </c>
      <c r="E13" s="25">
        <f t="shared" ref="E13:E18" si="1">F4/D4</f>
        <v>5.4200542005420058E-2</v>
      </c>
    </row>
    <row r="14" spans="3:6" x14ac:dyDescent="0.25">
      <c r="C14" s="12">
        <v>2018</v>
      </c>
      <c r="D14" s="24">
        <f t="shared" si="0"/>
        <v>0.33679525222551931</v>
      </c>
      <c r="E14" s="25">
        <f t="shared" si="1"/>
        <v>6.9732937685459948E-2</v>
      </c>
    </row>
    <row r="15" spans="3:6" x14ac:dyDescent="0.25">
      <c r="C15" s="12">
        <v>2019</v>
      </c>
      <c r="D15" s="24">
        <f t="shared" si="0"/>
        <v>0.36925515055467512</v>
      </c>
      <c r="E15" s="25">
        <f t="shared" si="1"/>
        <v>8.3993660855784469E-2</v>
      </c>
    </row>
    <row r="16" spans="3:6" x14ac:dyDescent="0.25">
      <c r="C16" s="12">
        <v>2020</v>
      </c>
      <c r="D16" s="24">
        <f t="shared" si="0"/>
        <v>0.3833922261484099</v>
      </c>
      <c r="E16" s="25">
        <f t="shared" si="1"/>
        <v>7.9505300353356886E-2</v>
      </c>
    </row>
    <row r="17" spans="3:5" x14ac:dyDescent="0.25">
      <c r="C17" s="12">
        <v>2021</v>
      </c>
      <c r="D17" s="24">
        <f t="shared" si="0"/>
        <v>0.38276553106212424</v>
      </c>
      <c r="E17" s="25">
        <f t="shared" si="1"/>
        <v>8.8176352705410826E-2</v>
      </c>
    </row>
    <row r="18" spans="3:5" ht="15.75" thickBot="1" x14ac:dyDescent="0.3">
      <c r="C18" s="13">
        <v>2022</v>
      </c>
      <c r="D18" s="26">
        <f t="shared" si="0"/>
        <v>0.38325991189427311</v>
      </c>
      <c r="E18" s="27">
        <f t="shared" si="1"/>
        <v>9.4713656387665199E-2</v>
      </c>
    </row>
  </sheetData>
  <mergeCells count="1">
    <mergeCell ref="C2:F2"/>
  </mergeCells>
  <pageMargins left="0.7" right="0.7" top="0.75" bottom="0.75" header="0.3" footer="0.3"/>
  <pageSetup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60AC0-CD02-44F7-893C-7B07FC5BA933}">
  <dimension ref="A1"/>
  <sheetViews>
    <sheetView topLeftCell="A39" zoomScale="45" zoomScaleNormal="35" workbookViewId="0">
      <selection activeCell="E147" sqref="E147"/>
    </sheetView>
  </sheetViews>
  <sheetFormatPr defaultRowHeight="15" x14ac:dyDescent="0.25"/>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9A401-21FC-4F56-B773-216156AD72E8}">
  <dimension ref="C1:F18"/>
  <sheetViews>
    <sheetView topLeftCell="A2" workbookViewId="0">
      <selection activeCell="E9" sqref="E9"/>
    </sheetView>
  </sheetViews>
  <sheetFormatPr defaultRowHeight="15" x14ac:dyDescent="0.25"/>
  <cols>
    <col min="1" max="3" width="9.140625" style="7"/>
    <col min="4" max="4" width="37.42578125" style="7" bestFit="1" customWidth="1"/>
    <col min="5" max="5" width="43.5703125" style="7" bestFit="1" customWidth="1"/>
    <col min="6" max="6" width="30.42578125" style="7" bestFit="1" customWidth="1"/>
    <col min="7" max="16384" width="9.140625" style="7"/>
  </cols>
  <sheetData>
    <row r="1" spans="3:6" ht="15.75" thickBot="1" x14ac:dyDescent="0.3"/>
    <row r="2" spans="3:6" ht="15.75" thickBot="1" x14ac:dyDescent="0.3">
      <c r="C2" s="32" t="s">
        <v>71</v>
      </c>
      <c r="D2" s="33"/>
      <c r="E2" s="34"/>
      <c r="F2" s="35"/>
    </row>
    <row r="3" spans="3:6" ht="15.75" thickBot="1" x14ac:dyDescent="0.3">
      <c r="C3" s="17" t="s">
        <v>60</v>
      </c>
      <c r="D3" s="20" t="s">
        <v>72</v>
      </c>
      <c r="E3" s="18" t="s">
        <v>61</v>
      </c>
      <c r="F3" s="19" t="s">
        <v>65</v>
      </c>
    </row>
    <row r="4" spans="3:6" x14ac:dyDescent="0.25">
      <c r="C4" s="14">
        <v>2017</v>
      </c>
      <c r="D4" s="21">
        <v>522</v>
      </c>
      <c r="E4" s="15">
        <v>156</v>
      </c>
      <c r="F4" s="16">
        <v>45</v>
      </c>
    </row>
    <row r="5" spans="3:6" x14ac:dyDescent="0.25">
      <c r="C5" s="12">
        <v>2018</v>
      </c>
      <c r="D5" s="22">
        <v>532</v>
      </c>
      <c r="E5" s="10">
        <v>166</v>
      </c>
      <c r="F5" s="8">
        <v>48</v>
      </c>
    </row>
    <row r="6" spans="3:6" x14ac:dyDescent="0.25">
      <c r="C6" s="12">
        <v>2019</v>
      </c>
      <c r="D6" s="22">
        <v>559</v>
      </c>
      <c r="E6" s="10">
        <v>167</v>
      </c>
      <c r="F6" s="8">
        <v>57</v>
      </c>
    </row>
    <row r="7" spans="3:6" x14ac:dyDescent="0.25">
      <c r="C7" s="12">
        <v>2020</v>
      </c>
      <c r="D7" s="22">
        <v>567</v>
      </c>
      <c r="E7" s="10">
        <v>190</v>
      </c>
      <c r="F7" s="8">
        <v>64</v>
      </c>
    </row>
    <row r="8" spans="3:6" x14ac:dyDescent="0.25">
      <c r="C8" s="12">
        <v>2021</v>
      </c>
      <c r="D8" s="22">
        <v>571</v>
      </c>
      <c r="E8" s="10">
        <v>191</v>
      </c>
      <c r="F8" s="8">
        <v>65</v>
      </c>
    </row>
    <row r="9" spans="3:6" ht="15.75" thickBot="1" x14ac:dyDescent="0.3">
      <c r="C9" s="13">
        <v>2022</v>
      </c>
      <c r="D9" s="23">
        <v>591</v>
      </c>
      <c r="E9" s="11">
        <v>207</v>
      </c>
      <c r="F9" s="9">
        <v>74</v>
      </c>
    </row>
    <row r="11" spans="3:6" ht="15.75" thickBot="1" x14ac:dyDescent="0.3"/>
    <row r="12" spans="3:6" ht="15.75" thickBot="1" x14ac:dyDescent="0.3">
      <c r="C12" s="17" t="s">
        <v>60</v>
      </c>
      <c r="D12" s="18" t="s">
        <v>64</v>
      </c>
      <c r="E12" s="19" t="s">
        <v>66</v>
      </c>
    </row>
    <row r="13" spans="3:6" x14ac:dyDescent="0.25">
      <c r="C13" s="14">
        <v>2017</v>
      </c>
      <c r="D13" s="24">
        <f t="shared" ref="D13:D18" si="0">E4/D4</f>
        <v>0.2988505747126437</v>
      </c>
      <c r="E13" s="25">
        <f t="shared" ref="E13:E18" si="1">F4/D4</f>
        <v>8.6206896551724144E-2</v>
      </c>
    </row>
    <row r="14" spans="3:6" x14ac:dyDescent="0.25">
      <c r="C14" s="12">
        <v>2018</v>
      </c>
      <c r="D14" s="24">
        <f t="shared" si="0"/>
        <v>0.31203007518796994</v>
      </c>
      <c r="E14" s="25">
        <f t="shared" si="1"/>
        <v>9.0225563909774431E-2</v>
      </c>
    </row>
    <row r="15" spans="3:6" x14ac:dyDescent="0.25">
      <c r="C15" s="12">
        <v>2019</v>
      </c>
      <c r="D15" s="24">
        <f t="shared" si="0"/>
        <v>0.29874776386404295</v>
      </c>
      <c r="E15" s="25">
        <f t="shared" si="1"/>
        <v>0.10196779964221825</v>
      </c>
    </row>
    <row r="16" spans="3:6" x14ac:dyDescent="0.25">
      <c r="C16" s="12">
        <v>2020</v>
      </c>
      <c r="D16" s="24">
        <f t="shared" si="0"/>
        <v>0.33509700176366841</v>
      </c>
      <c r="E16" s="25">
        <f t="shared" si="1"/>
        <v>0.1128747795414462</v>
      </c>
    </row>
    <row r="17" spans="3:5" x14ac:dyDescent="0.25">
      <c r="C17" s="12">
        <v>2021</v>
      </c>
      <c r="D17" s="24">
        <f t="shared" si="0"/>
        <v>0.33450087565674258</v>
      </c>
      <c r="E17" s="25">
        <f t="shared" si="1"/>
        <v>0.11383537653239929</v>
      </c>
    </row>
    <row r="18" spans="3:5" ht="15.75" thickBot="1" x14ac:dyDescent="0.3">
      <c r="C18" s="13">
        <v>2022</v>
      </c>
      <c r="D18" s="24">
        <f t="shared" si="0"/>
        <v>0.35025380710659898</v>
      </c>
      <c r="E18" s="25">
        <f t="shared" si="1"/>
        <v>0.12521150592216582</v>
      </c>
    </row>
  </sheetData>
  <mergeCells count="1">
    <mergeCell ref="C2:F2"/>
  </mergeCells>
  <pageMargins left="0.7" right="0.7" top="0.75" bottom="0.75" header="0.3" footer="0.3"/>
  <pageSetup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BB25B-F983-4531-B2C7-A69CB7885BB8}">
  <dimension ref="A1"/>
  <sheetViews>
    <sheetView topLeftCell="A33" zoomScale="47" zoomScaleNormal="60" workbookViewId="0">
      <selection activeCell="T85" sqref="T85"/>
    </sheetView>
  </sheetViews>
  <sheetFormatPr defaultRowHeight="15" x14ac:dyDescent="0.25"/>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4115D-03A4-4823-AC5F-035675EAEED6}">
  <dimension ref="C2:F19"/>
  <sheetViews>
    <sheetView topLeftCell="C1" workbookViewId="0">
      <selection activeCell="G10" sqref="G10"/>
    </sheetView>
  </sheetViews>
  <sheetFormatPr defaultRowHeight="15" x14ac:dyDescent="0.25"/>
  <cols>
    <col min="4" max="4" width="51.5703125" bestFit="1" customWidth="1"/>
    <col min="5" max="5" width="43.5703125" bestFit="1" customWidth="1"/>
    <col min="6" max="6" width="30.42578125" bestFit="1" customWidth="1"/>
  </cols>
  <sheetData>
    <row r="2" spans="3:6" ht="15.75" thickBot="1" x14ac:dyDescent="0.3"/>
    <row r="3" spans="3:6" ht="15.75" thickBot="1" x14ac:dyDescent="0.3">
      <c r="C3" s="32" t="s">
        <v>69</v>
      </c>
      <c r="D3" s="33"/>
      <c r="E3" s="34"/>
      <c r="F3" s="35"/>
    </row>
    <row r="4" spans="3:6" ht="15.75" thickBot="1" x14ac:dyDescent="0.3">
      <c r="C4" s="17" t="s">
        <v>60</v>
      </c>
      <c r="D4" s="20" t="s">
        <v>70</v>
      </c>
      <c r="E4" s="18" t="s">
        <v>61</v>
      </c>
      <c r="F4" s="19" t="s">
        <v>65</v>
      </c>
    </row>
    <row r="5" spans="3:6" x14ac:dyDescent="0.25">
      <c r="C5" s="14">
        <v>2017</v>
      </c>
      <c r="D5" s="21">
        <v>400</v>
      </c>
      <c r="E5" s="15">
        <v>105</v>
      </c>
      <c r="F5" s="16">
        <v>34</v>
      </c>
    </row>
    <row r="6" spans="3:6" x14ac:dyDescent="0.25">
      <c r="C6" s="12">
        <v>2018</v>
      </c>
      <c r="D6" s="22">
        <v>391</v>
      </c>
      <c r="E6" s="10">
        <v>125</v>
      </c>
      <c r="F6" s="8">
        <v>30</v>
      </c>
    </row>
    <row r="7" spans="3:6" x14ac:dyDescent="0.25">
      <c r="C7" s="12">
        <v>2019</v>
      </c>
      <c r="D7" s="22">
        <v>396</v>
      </c>
      <c r="E7" s="10">
        <v>142</v>
      </c>
      <c r="F7" s="8">
        <v>33</v>
      </c>
    </row>
    <row r="8" spans="3:6" x14ac:dyDescent="0.25">
      <c r="C8" s="12">
        <v>2020</v>
      </c>
      <c r="D8" s="22">
        <v>348</v>
      </c>
      <c r="E8" s="10">
        <v>125</v>
      </c>
      <c r="F8" s="8">
        <v>25</v>
      </c>
    </row>
    <row r="9" spans="3:6" x14ac:dyDescent="0.25">
      <c r="C9" s="12">
        <v>2021</v>
      </c>
      <c r="D9" s="22">
        <v>338</v>
      </c>
      <c r="E9" s="10">
        <v>115</v>
      </c>
      <c r="F9" s="8">
        <v>32</v>
      </c>
    </row>
    <row r="10" spans="3:6" ht="15.75" thickBot="1" x14ac:dyDescent="0.3">
      <c r="C10" s="13">
        <v>2022</v>
      </c>
      <c r="D10" s="23">
        <v>309</v>
      </c>
      <c r="E10" s="11">
        <v>100</v>
      </c>
      <c r="F10" s="9">
        <v>34</v>
      </c>
    </row>
    <row r="12" spans="3:6" ht="15.75" thickBot="1" x14ac:dyDescent="0.3"/>
    <row r="13" spans="3:6" ht="15.75" thickBot="1" x14ac:dyDescent="0.3">
      <c r="C13" s="17" t="s">
        <v>60</v>
      </c>
      <c r="D13" s="18" t="s">
        <v>64</v>
      </c>
      <c r="E13" s="19" t="s">
        <v>66</v>
      </c>
    </row>
    <row r="14" spans="3:6" x14ac:dyDescent="0.25">
      <c r="C14" s="14">
        <v>2017</v>
      </c>
      <c r="D14" s="24">
        <f t="shared" ref="D14:D19" si="0">E5/D5</f>
        <v>0.26250000000000001</v>
      </c>
      <c r="E14" s="25">
        <f t="shared" ref="E14:E19" si="1">F5/D5</f>
        <v>8.5000000000000006E-2</v>
      </c>
    </row>
    <row r="15" spans="3:6" x14ac:dyDescent="0.25">
      <c r="C15" s="12">
        <v>2018</v>
      </c>
      <c r="D15" s="24">
        <f t="shared" si="0"/>
        <v>0.31969309462915602</v>
      </c>
      <c r="E15" s="25">
        <f t="shared" si="1"/>
        <v>7.6726342710997444E-2</v>
      </c>
    </row>
    <row r="16" spans="3:6" x14ac:dyDescent="0.25">
      <c r="C16" s="12">
        <v>2019</v>
      </c>
      <c r="D16" s="24">
        <f t="shared" si="0"/>
        <v>0.35858585858585856</v>
      </c>
      <c r="E16" s="25">
        <f t="shared" si="1"/>
        <v>8.3333333333333329E-2</v>
      </c>
    </row>
    <row r="17" spans="3:5" x14ac:dyDescent="0.25">
      <c r="C17" s="12">
        <v>2020</v>
      </c>
      <c r="D17" s="24">
        <f t="shared" si="0"/>
        <v>0.35919540229885055</v>
      </c>
      <c r="E17" s="25">
        <f t="shared" si="1"/>
        <v>7.183908045977011E-2</v>
      </c>
    </row>
    <row r="18" spans="3:5" x14ac:dyDescent="0.25">
      <c r="C18" s="12">
        <v>2021</v>
      </c>
      <c r="D18" s="24">
        <f t="shared" si="0"/>
        <v>0.34023668639053256</v>
      </c>
      <c r="E18" s="25">
        <f t="shared" si="1"/>
        <v>9.4674556213017749E-2</v>
      </c>
    </row>
    <row r="19" spans="3:5" ht="15.75" thickBot="1" x14ac:dyDescent="0.3">
      <c r="C19" s="13">
        <v>2022</v>
      </c>
      <c r="D19" s="24">
        <f t="shared" si="0"/>
        <v>0.32362459546925565</v>
      </c>
      <c r="E19" s="25">
        <f t="shared" si="1"/>
        <v>0.11003236245954692</v>
      </c>
    </row>
  </sheetData>
  <mergeCells count="1">
    <mergeCell ref="C3:F3"/>
  </mergeCells>
  <pageMargins left="0.7" right="0.7" top="0.75" bottom="0.75" header="0.3" footer="0.3"/>
  <drawing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EE3E7-E49E-4E55-BA13-D67C39441256}">
  <dimension ref="A1"/>
  <sheetViews>
    <sheetView topLeftCell="A29" zoomScale="48" zoomScaleNormal="48" workbookViewId="0">
      <selection activeCell="V77" sqref="V77"/>
    </sheetView>
  </sheetViews>
  <sheetFormatPr defaultRowHeight="15" x14ac:dyDescent="0.25"/>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D8FB2-E9BB-4FCF-9D43-A58A223DB4F4}">
  <dimension ref="C1:F18"/>
  <sheetViews>
    <sheetView topLeftCell="B3" workbookViewId="0">
      <selection activeCell="D18" sqref="D18"/>
    </sheetView>
  </sheetViews>
  <sheetFormatPr defaultRowHeight="15" x14ac:dyDescent="0.25"/>
  <cols>
    <col min="4" max="4" width="47.140625" bestFit="1" customWidth="1"/>
    <col min="5" max="5" width="43.5703125" bestFit="1" customWidth="1"/>
    <col min="6" max="6" width="30.42578125" bestFit="1" customWidth="1"/>
  </cols>
  <sheetData>
    <row r="1" spans="3:6" ht="15.75" thickBot="1" x14ac:dyDescent="0.3"/>
    <row r="2" spans="3:6" ht="15.75" thickBot="1" x14ac:dyDescent="0.3">
      <c r="C2" s="32" t="s">
        <v>67</v>
      </c>
      <c r="D2" s="33"/>
      <c r="E2" s="34"/>
      <c r="F2" s="35"/>
    </row>
    <row r="3" spans="3:6" ht="15.75" thickBot="1" x14ac:dyDescent="0.3">
      <c r="C3" s="17" t="s">
        <v>60</v>
      </c>
      <c r="D3" s="20" t="s">
        <v>68</v>
      </c>
      <c r="E3" s="18" t="s">
        <v>61</v>
      </c>
      <c r="F3" s="19" t="s">
        <v>65</v>
      </c>
    </row>
    <row r="4" spans="3:6" x14ac:dyDescent="0.25">
      <c r="C4" s="14">
        <v>2017</v>
      </c>
      <c r="D4" s="21">
        <v>787</v>
      </c>
      <c r="E4" s="15">
        <v>76</v>
      </c>
      <c r="F4" s="16">
        <v>99</v>
      </c>
    </row>
    <row r="5" spans="3:6" x14ac:dyDescent="0.25">
      <c r="C5" s="12">
        <v>2018</v>
      </c>
      <c r="D5" s="22">
        <v>808</v>
      </c>
      <c r="E5" s="10">
        <v>106</v>
      </c>
      <c r="F5" s="8">
        <v>96</v>
      </c>
    </row>
    <row r="6" spans="3:6" x14ac:dyDescent="0.25">
      <c r="C6" s="12">
        <v>2019</v>
      </c>
      <c r="D6" s="22">
        <v>801</v>
      </c>
      <c r="E6" s="10">
        <v>97</v>
      </c>
      <c r="F6" s="8">
        <v>91</v>
      </c>
    </row>
    <row r="7" spans="3:6" x14ac:dyDescent="0.25">
      <c r="C7" s="12">
        <v>2020</v>
      </c>
      <c r="D7" s="22">
        <v>808</v>
      </c>
      <c r="E7" s="10">
        <v>100</v>
      </c>
      <c r="F7" s="8">
        <v>98</v>
      </c>
    </row>
    <row r="8" spans="3:6" x14ac:dyDescent="0.25">
      <c r="C8" s="12">
        <v>2021</v>
      </c>
      <c r="D8" s="22">
        <v>813</v>
      </c>
      <c r="E8" s="10">
        <v>98</v>
      </c>
      <c r="F8" s="8">
        <v>105</v>
      </c>
    </row>
    <row r="9" spans="3:6" ht="15.75" thickBot="1" x14ac:dyDescent="0.3">
      <c r="C9" s="13">
        <v>2022</v>
      </c>
      <c r="D9" s="23">
        <v>828</v>
      </c>
      <c r="E9" s="11">
        <v>97</v>
      </c>
      <c r="F9" s="9">
        <v>103</v>
      </c>
    </row>
    <row r="11" spans="3:6" ht="15.75" thickBot="1" x14ac:dyDescent="0.3"/>
    <row r="12" spans="3:6" ht="15.75" thickBot="1" x14ac:dyDescent="0.3">
      <c r="C12" s="17" t="s">
        <v>60</v>
      </c>
      <c r="D12" s="18" t="s">
        <v>64</v>
      </c>
      <c r="E12" s="19" t="s">
        <v>66</v>
      </c>
    </row>
    <row r="13" spans="3:6" x14ac:dyDescent="0.25">
      <c r="C13" s="14">
        <v>2017</v>
      </c>
      <c r="D13" s="24">
        <f t="shared" ref="D13:D18" si="0">E4/D4</f>
        <v>9.6569250317662003E-2</v>
      </c>
      <c r="E13" s="25">
        <f t="shared" ref="E13:E18" si="1">F4/D4</f>
        <v>0.12579415501905972</v>
      </c>
    </row>
    <row r="14" spans="3:6" x14ac:dyDescent="0.25">
      <c r="C14" s="12">
        <v>2018</v>
      </c>
      <c r="D14" s="24">
        <f t="shared" si="0"/>
        <v>0.13118811881188119</v>
      </c>
      <c r="E14" s="25">
        <f t="shared" si="1"/>
        <v>0.11881188118811881</v>
      </c>
    </row>
    <row r="15" spans="3:6" x14ac:dyDescent="0.25">
      <c r="C15" s="12">
        <v>2019</v>
      </c>
      <c r="D15" s="24">
        <f t="shared" si="0"/>
        <v>0.12109862671660425</v>
      </c>
      <c r="E15" s="25">
        <f t="shared" si="1"/>
        <v>0.11360799001248439</v>
      </c>
    </row>
    <row r="16" spans="3:6" x14ac:dyDescent="0.25">
      <c r="C16" s="12">
        <v>2020</v>
      </c>
      <c r="D16" s="24">
        <f t="shared" si="0"/>
        <v>0.12376237623762376</v>
      </c>
      <c r="E16" s="25">
        <f t="shared" si="1"/>
        <v>0.12128712871287128</v>
      </c>
    </row>
    <row r="17" spans="3:5" x14ac:dyDescent="0.25">
      <c r="C17" s="12">
        <v>2021</v>
      </c>
      <c r="D17" s="24">
        <f t="shared" si="0"/>
        <v>0.12054120541205413</v>
      </c>
      <c r="E17" s="25">
        <f t="shared" si="1"/>
        <v>0.12915129151291513</v>
      </c>
    </row>
    <row r="18" spans="3:5" ht="15.75" thickBot="1" x14ac:dyDescent="0.3">
      <c r="C18" s="13">
        <v>2022</v>
      </c>
      <c r="D18" s="24">
        <f t="shared" si="0"/>
        <v>0.11714975845410629</v>
      </c>
      <c r="E18" s="25">
        <f t="shared" si="1"/>
        <v>0.12439613526570048</v>
      </c>
    </row>
  </sheetData>
  <mergeCells count="1">
    <mergeCell ref="C2:F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8EDC4-CEAE-4B50-9EC8-076C7D224755}">
  <dimension ref="A1"/>
  <sheetViews>
    <sheetView topLeftCell="A61" zoomScale="60" zoomScaleNormal="60" workbookViewId="0">
      <selection activeCell="R78" sqref="R7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5556C-C166-4B15-97F0-A7263090DC9E}">
  <dimension ref="A1:S118"/>
  <sheetViews>
    <sheetView topLeftCell="A88" zoomScale="84" zoomScaleNormal="65" workbookViewId="0">
      <selection activeCell="A110" sqref="A110:H118"/>
    </sheetView>
  </sheetViews>
  <sheetFormatPr defaultRowHeight="15" x14ac:dyDescent="0.25"/>
  <cols>
    <col min="1" max="1" width="31.85546875" bestFit="1" customWidth="1"/>
    <col min="2" max="2" width="29.28515625" bestFit="1" customWidth="1"/>
    <col min="12" max="12" width="31.85546875" bestFit="1" customWidth="1"/>
    <col min="13" max="13" width="7.7109375" bestFit="1" customWidth="1"/>
  </cols>
  <sheetData>
    <row r="1" spans="1:19" x14ac:dyDescent="0.25">
      <c r="A1" s="5" t="s">
        <v>25</v>
      </c>
      <c r="B1" s="5" t="s">
        <v>26</v>
      </c>
      <c r="C1" s="4">
        <v>2017</v>
      </c>
      <c r="D1" s="4">
        <v>2018</v>
      </c>
      <c r="E1" s="4">
        <v>2019</v>
      </c>
      <c r="F1" s="4">
        <v>2020</v>
      </c>
      <c r="G1" s="4">
        <v>2021</v>
      </c>
      <c r="H1" s="4">
        <v>2022</v>
      </c>
      <c r="L1" s="5" t="s">
        <v>25</v>
      </c>
      <c r="M1" s="5" t="s">
        <v>24</v>
      </c>
      <c r="N1" s="4">
        <v>2017</v>
      </c>
      <c r="O1" s="4">
        <v>2018</v>
      </c>
      <c r="P1" s="4">
        <v>2019</v>
      </c>
      <c r="Q1" s="4">
        <v>2020</v>
      </c>
      <c r="R1" s="4">
        <v>2021</v>
      </c>
      <c r="S1" s="4">
        <v>2022</v>
      </c>
    </row>
    <row r="2" spans="1:19" x14ac:dyDescent="0.25">
      <c r="A2" s="1" t="s">
        <v>23</v>
      </c>
      <c r="B2" s="1" t="s">
        <v>9</v>
      </c>
      <c r="C2" s="1">
        <v>0</v>
      </c>
      <c r="D2" s="1">
        <v>0</v>
      </c>
      <c r="E2" s="1">
        <v>0</v>
      </c>
      <c r="F2" s="1">
        <v>0</v>
      </c>
      <c r="G2" s="1">
        <v>0</v>
      </c>
      <c r="H2" s="1">
        <v>0</v>
      </c>
      <c r="L2" s="1" t="s">
        <v>23</v>
      </c>
      <c r="M2" s="1" t="s">
        <v>21</v>
      </c>
      <c r="N2" s="1">
        <v>105</v>
      </c>
      <c r="O2" s="1">
        <v>125</v>
      </c>
      <c r="P2" s="1">
        <v>142</v>
      </c>
      <c r="Q2" s="1">
        <v>125</v>
      </c>
      <c r="R2" s="1">
        <v>115</v>
      </c>
      <c r="S2" s="1">
        <v>100</v>
      </c>
    </row>
    <row r="3" spans="1:19" ht="15.75" thickBot="1" x14ac:dyDescent="0.3">
      <c r="A3" s="1" t="s">
        <v>23</v>
      </c>
      <c r="B3" s="1" t="s">
        <v>8</v>
      </c>
      <c r="C3" s="1">
        <v>22</v>
      </c>
      <c r="D3" s="1">
        <v>24</v>
      </c>
      <c r="E3" s="1">
        <v>21</v>
      </c>
      <c r="F3" s="1">
        <v>20</v>
      </c>
      <c r="G3" s="1">
        <v>24</v>
      </c>
      <c r="H3" s="1">
        <v>25</v>
      </c>
      <c r="L3" s="3" t="s">
        <v>23</v>
      </c>
      <c r="M3" s="3" t="s">
        <v>20</v>
      </c>
      <c r="N3" s="3">
        <v>295</v>
      </c>
      <c r="O3" s="3">
        <v>266</v>
      </c>
      <c r="P3" s="3">
        <v>254</v>
      </c>
      <c r="Q3" s="3">
        <v>223</v>
      </c>
      <c r="R3" s="3">
        <v>223</v>
      </c>
      <c r="S3" s="3">
        <v>209</v>
      </c>
    </row>
    <row r="4" spans="1:19" ht="15.75" thickTop="1" x14ac:dyDescent="0.25">
      <c r="A4" s="1" t="s">
        <v>23</v>
      </c>
      <c r="B4" s="1" t="s">
        <v>7</v>
      </c>
      <c r="C4" s="1">
        <v>17</v>
      </c>
      <c r="D4" s="1">
        <v>15</v>
      </c>
      <c r="E4" s="1">
        <v>21</v>
      </c>
      <c r="F4" s="1">
        <v>12</v>
      </c>
      <c r="G4" s="1">
        <v>12</v>
      </c>
      <c r="H4" s="1">
        <v>14</v>
      </c>
      <c r="L4" s="2" t="s">
        <v>22</v>
      </c>
      <c r="M4" s="2" t="s">
        <v>21</v>
      </c>
      <c r="N4" s="2">
        <v>120</v>
      </c>
      <c r="O4" s="2">
        <v>113</v>
      </c>
      <c r="P4" s="2">
        <v>119</v>
      </c>
      <c r="Q4" s="2">
        <v>108</v>
      </c>
      <c r="R4" s="2">
        <v>109</v>
      </c>
      <c r="S4" s="2">
        <v>123</v>
      </c>
    </row>
    <row r="5" spans="1:19" ht="15.75" thickBot="1" x14ac:dyDescent="0.3">
      <c r="A5" s="1" t="s">
        <v>23</v>
      </c>
      <c r="B5" s="1" t="s">
        <v>6</v>
      </c>
      <c r="C5" s="1">
        <v>17</v>
      </c>
      <c r="D5" s="1">
        <v>15</v>
      </c>
      <c r="E5" s="1">
        <v>12</v>
      </c>
      <c r="F5" s="1">
        <v>13</v>
      </c>
      <c r="G5" s="1">
        <v>20</v>
      </c>
      <c r="H5" s="1">
        <v>20</v>
      </c>
      <c r="L5" s="3" t="s">
        <v>22</v>
      </c>
      <c r="M5" s="3" t="s">
        <v>20</v>
      </c>
      <c r="N5" s="3">
        <v>99</v>
      </c>
      <c r="O5" s="3">
        <v>110</v>
      </c>
      <c r="P5" s="3">
        <v>98</v>
      </c>
      <c r="Q5" s="3">
        <v>101</v>
      </c>
      <c r="R5" s="3">
        <v>86</v>
      </c>
      <c r="S5" s="3">
        <v>77</v>
      </c>
    </row>
    <row r="6" spans="1:19" ht="15.75" thickTop="1" x14ac:dyDescent="0.25">
      <c r="A6" s="1" t="s">
        <v>23</v>
      </c>
      <c r="B6" s="1" t="s">
        <v>5</v>
      </c>
      <c r="C6" s="1">
        <v>29</v>
      </c>
      <c r="D6" s="1">
        <v>21</v>
      </c>
      <c r="E6" s="1">
        <v>25</v>
      </c>
      <c r="F6" s="1">
        <v>18</v>
      </c>
      <c r="G6" s="1">
        <v>16</v>
      </c>
      <c r="H6" s="1">
        <v>12</v>
      </c>
      <c r="L6" s="2" t="s">
        <v>19</v>
      </c>
      <c r="M6" s="2" t="s">
        <v>21</v>
      </c>
      <c r="N6" s="2">
        <v>196</v>
      </c>
      <c r="O6" s="2">
        <v>189</v>
      </c>
      <c r="P6" s="2">
        <v>192</v>
      </c>
      <c r="Q6" s="2">
        <v>180</v>
      </c>
      <c r="R6" s="2">
        <v>163</v>
      </c>
      <c r="S6" s="2">
        <v>151</v>
      </c>
    </row>
    <row r="7" spans="1:19" ht="15.75" thickBot="1" x14ac:dyDescent="0.3">
      <c r="A7" s="1" t="s">
        <v>23</v>
      </c>
      <c r="B7" s="1" t="s">
        <v>4</v>
      </c>
      <c r="C7" s="1">
        <v>1</v>
      </c>
      <c r="D7" s="1">
        <v>1</v>
      </c>
      <c r="E7" s="1">
        <v>0</v>
      </c>
      <c r="F7" s="1">
        <v>0</v>
      </c>
      <c r="G7" s="1">
        <v>0</v>
      </c>
      <c r="H7" s="1">
        <v>0</v>
      </c>
      <c r="L7" s="3" t="s">
        <v>19</v>
      </c>
      <c r="M7" s="3" t="s">
        <v>20</v>
      </c>
      <c r="N7" s="3">
        <v>442</v>
      </c>
      <c r="O7" s="3">
        <v>373</v>
      </c>
      <c r="P7" s="3">
        <v>323</v>
      </c>
      <c r="Q7" s="3">
        <v>284</v>
      </c>
      <c r="R7" s="3">
        <v>258</v>
      </c>
      <c r="S7" s="3">
        <v>234</v>
      </c>
    </row>
    <row r="8" spans="1:19" ht="15.75" thickTop="1" x14ac:dyDescent="0.25">
      <c r="A8" s="1" t="s">
        <v>23</v>
      </c>
      <c r="B8" s="1" t="s">
        <v>3</v>
      </c>
      <c r="C8" s="1">
        <v>0</v>
      </c>
      <c r="D8" s="1">
        <v>1</v>
      </c>
      <c r="E8" s="1">
        <v>4</v>
      </c>
      <c r="F8" s="1">
        <v>5</v>
      </c>
      <c r="G8" s="1">
        <v>6</v>
      </c>
      <c r="H8" s="1">
        <v>9</v>
      </c>
      <c r="L8" s="2" t="s">
        <v>18</v>
      </c>
      <c r="M8" s="2" t="s">
        <v>21</v>
      </c>
      <c r="N8" s="2">
        <v>80</v>
      </c>
      <c r="O8" s="2">
        <v>77</v>
      </c>
      <c r="P8" s="2">
        <v>82</v>
      </c>
      <c r="Q8" s="2">
        <v>84</v>
      </c>
      <c r="R8" s="2">
        <v>100</v>
      </c>
      <c r="S8" s="2">
        <v>110</v>
      </c>
    </row>
    <row r="9" spans="1:19" ht="15.75" thickBot="1" x14ac:dyDescent="0.3">
      <c r="A9" s="1" t="s">
        <v>23</v>
      </c>
      <c r="B9" s="1" t="s">
        <v>2</v>
      </c>
      <c r="C9" s="1">
        <v>10</v>
      </c>
      <c r="D9" s="1">
        <v>10</v>
      </c>
      <c r="E9" s="1">
        <v>9</v>
      </c>
      <c r="F9" s="1">
        <v>12</v>
      </c>
      <c r="G9" s="1">
        <v>8</v>
      </c>
      <c r="H9" s="1">
        <v>7</v>
      </c>
      <c r="L9" s="3" t="s">
        <v>18</v>
      </c>
      <c r="M9" s="3" t="s">
        <v>20</v>
      </c>
      <c r="N9" s="3">
        <v>280</v>
      </c>
      <c r="O9" s="3">
        <v>265</v>
      </c>
      <c r="P9" s="3">
        <v>297</v>
      </c>
      <c r="Q9" s="3">
        <v>284</v>
      </c>
      <c r="R9" s="3">
        <v>295</v>
      </c>
      <c r="S9" s="3">
        <v>299</v>
      </c>
    </row>
    <row r="10" spans="1:19" ht="16.5" thickTop="1" thickBot="1" x14ac:dyDescent="0.3">
      <c r="A10" s="3" t="s">
        <v>23</v>
      </c>
      <c r="B10" s="3" t="s">
        <v>0</v>
      </c>
      <c r="C10" s="3">
        <v>304</v>
      </c>
      <c r="D10" s="3">
        <v>304</v>
      </c>
      <c r="E10" s="3">
        <v>304</v>
      </c>
      <c r="F10" s="3">
        <v>268</v>
      </c>
      <c r="G10" s="3">
        <v>252</v>
      </c>
      <c r="H10" s="3">
        <v>221</v>
      </c>
      <c r="L10" s="2" t="s">
        <v>17</v>
      </c>
      <c r="M10" s="2" t="s">
        <v>21</v>
      </c>
      <c r="N10" s="2">
        <v>0</v>
      </c>
      <c r="O10" s="2">
        <v>0</v>
      </c>
      <c r="P10" s="2">
        <v>5</v>
      </c>
      <c r="Q10" s="2">
        <v>9</v>
      </c>
      <c r="R10" s="2">
        <v>20</v>
      </c>
      <c r="S10" s="2">
        <v>24</v>
      </c>
    </row>
    <row r="11" spans="1:19" ht="16.5" thickTop="1" thickBot="1" x14ac:dyDescent="0.3">
      <c r="A11" s="2" t="s">
        <v>22</v>
      </c>
      <c r="B11" s="2" t="s">
        <v>9</v>
      </c>
      <c r="C11" s="2">
        <v>0</v>
      </c>
      <c r="D11" s="2">
        <v>0</v>
      </c>
      <c r="E11" s="2">
        <v>0</v>
      </c>
      <c r="F11" s="2">
        <v>1</v>
      </c>
      <c r="G11" s="2">
        <v>1</v>
      </c>
      <c r="H11" s="2">
        <v>1</v>
      </c>
      <c r="L11" s="3" t="s">
        <v>17</v>
      </c>
      <c r="M11" s="3" t="s">
        <v>20</v>
      </c>
      <c r="N11" s="3">
        <v>0</v>
      </c>
      <c r="O11" s="3">
        <v>0</v>
      </c>
      <c r="P11" s="3">
        <v>14</v>
      </c>
      <c r="Q11" s="3">
        <v>25</v>
      </c>
      <c r="R11" s="3">
        <v>36</v>
      </c>
      <c r="S11" s="3">
        <v>54</v>
      </c>
    </row>
    <row r="12" spans="1:19" ht="15.75" thickTop="1" x14ac:dyDescent="0.25">
      <c r="A12" s="1" t="s">
        <v>22</v>
      </c>
      <c r="B12" s="1" t="s">
        <v>8</v>
      </c>
      <c r="C12" s="1">
        <v>9</v>
      </c>
      <c r="D12" s="1">
        <v>14</v>
      </c>
      <c r="E12" s="1">
        <v>15</v>
      </c>
      <c r="F12" s="1">
        <v>18</v>
      </c>
      <c r="G12" s="1">
        <v>16</v>
      </c>
      <c r="H12" s="1">
        <v>14</v>
      </c>
      <c r="L12" s="2" t="s">
        <v>16</v>
      </c>
      <c r="M12" s="2" t="s">
        <v>21</v>
      </c>
      <c r="N12" s="2">
        <v>33</v>
      </c>
      <c r="O12" s="2">
        <v>45</v>
      </c>
      <c r="P12" s="2">
        <v>38</v>
      </c>
      <c r="Q12" s="2">
        <v>38</v>
      </c>
      <c r="R12" s="2">
        <v>40</v>
      </c>
      <c r="S12" s="2">
        <v>39</v>
      </c>
    </row>
    <row r="13" spans="1:19" ht="15.75" thickBot="1" x14ac:dyDescent="0.3">
      <c r="A13" s="1" t="s">
        <v>22</v>
      </c>
      <c r="B13" s="1" t="s">
        <v>7</v>
      </c>
      <c r="C13" s="1">
        <v>7</v>
      </c>
      <c r="D13" s="1">
        <v>8</v>
      </c>
      <c r="E13" s="1">
        <v>9</v>
      </c>
      <c r="F13" s="1">
        <v>7</v>
      </c>
      <c r="G13" s="1">
        <v>10</v>
      </c>
      <c r="H13" s="1">
        <v>8</v>
      </c>
      <c r="L13" s="3" t="s">
        <v>16</v>
      </c>
      <c r="M13" s="3" t="s">
        <v>20</v>
      </c>
      <c r="N13" s="3">
        <v>301</v>
      </c>
      <c r="O13" s="3">
        <v>310</v>
      </c>
      <c r="P13" s="3">
        <v>287</v>
      </c>
      <c r="Q13" s="3">
        <v>281</v>
      </c>
      <c r="R13" s="3">
        <v>281</v>
      </c>
      <c r="S13" s="3">
        <v>301</v>
      </c>
    </row>
    <row r="14" spans="1:19" ht="15.75" thickTop="1" x14ac:dyDescent="0.25">
      <c r="A14" s="1" t="s">
        <v>22</v>
      </c>
      <c r="B14" s="1" t="s">
        <v>6</v>
      </c>
      <c r="C14" s="1">
        <v>8</v>
      </c>
      <c r="D14" s="1">
        <v>9</v>
      </c>
      <c r="E14" s="1">
        <v>6</v>
      </c>
      <c r="F14" s="1">
        <v>5</v>
      </c>
      <c r="G14" s="1">
        <v>7</v>
      </c>
      <c r="H14" s="1">
        <v>12</v>
      </c>
      <c r="L14" s="2" t="s">
        <v>15</v>
      </c>
      <c r="M14" s="2" t="s">
        <v>21</v>
      </c>
      <c r="N14" s="2">
        <v>196</v>
      </c>
      <c r="O14" s="2">
        <v>230</v>
      </c>
      <c r="P14" s="2">
        <v>258</v>
      </c>
      <c r="Q14" s="2">
        <v>251</v>
      </c>
      <c r="R14" s="2">
        <v>271</v>
      </c>
      <c r="S14" s="2">
        <v>342</v>
      </c>
    </row>
    <row r="15" spans="1:19" ht="15.75" thickBot="1" x14ac:dyDescent="0.3">
      <c r="A15" s="1" t="s">
        <v>22</v>
      </c>
      <c r="B15" s="1" t="s">
        <v>5</v>
      </c>
      <c r="C15" s="1">
        <v>15</v>
      </c>
      <c r="D15" s="1">
        <v>13</v>
      </c>
      <c r="E15" s="1">
        <v>7</v>
      </c>
      <c r="F15" s="1">
        <v>7</v>
      </c>
      <c r="G15" s="1">
        <v>6</v>
      </c>
      <c r="H15" s="1">
        <v>5</v>
      </c>
      <c r="L15" s="3" t="s">
        <v>15</v>
      </c>
      <c r="M15" s="3" t="s">
        <v>20</v>
      </c>
      <c r="N15" s="3">
        <v>1011</v>
      </c>
      <c r="O15" s="3">
        <v>1157</v>
      </c>
      <c r="P15" s="3">
        <v>1249</v>
      </c>
      <c r="Q15" s="3">
        <v>1233</v>
      </c>
      <c r="R15" s="3">
        <v>1362</v>
      </c>
      <c r="S15" s="3">
        <v>1537</v>
      </c>
    </row>
    <row r="16" spans="1:19" ht="15.75" thickTop="1" x14ac:dyDescent="0.25">
      <c r="A16" s="1" t="s">
        <v>22</v>
      </c>
      <c r="B16" s="1" t="s">
        <v>4</v>
      </c>
      <c r="C16" s="1">
        <v>0</v>
      </c>
      <c r="D16" s="1">
        <v>0</v>
      </c>
      <c r="E16" s="1">
        <v>0</v>
      </c>
      <c r="F16" s="1">
        <v>0</v>
      </c>
      <c r="G16" s="1">
        <v>0</v>
      </c>
      <c r="H16" s="1">
        <v>0</v>
      </c>
      <c r="L16" s="2" t="s">
        <v>14</v>
      </c>
      <c r="M16" s="2" t="s">
        <v>21</v>
      </c>
      <c r="N16" s="2">
        <v>43</v>
      </c>
      <c r="O16" s="2">
        <v>61</v>
      </c>
      <c r="P16" s="2">
        <v>59</v>
      </c>
      <c r="Q16" s="2">
        <v>62</v>
      </c>
      <c r="R16" s="2">
        <v>58</v>
      </c>
      <c r="S16" s="2">
        <v>58</v>
      </c>
    </row>
    <row r="17" spans="1:19" ht="15.75" thickBot="1" x14ac:dyDescent="0.3">
      <c r="A17" s="1" t="s">
        <v>22</v>
      </c>
      <c r="B17" s="1" t="s">
        <v>3</v>
      </c>
      <c r="C17" s="1">
        <v>2</v>
      </c>
      <c r="D17" s="1">
        <v>2</v>
      </c>
      <c r="E17" s="1">
        <v>4</v>
      </c>
      <c r="F17" s="1">
        <v>4</v>
      </c>
      <c r="G17" s="1">
        <v>5</v>
      </c>
      <c r="H17" s="1">
        <v>8</v>
      </c>
      <c r="L17" s="3" t="s">
        <v>14</v>
      </c>
      <c r="M17" s="3" t="s">
        <v>20</v>
      </c>
      <c r="N17" s="3">
        <v>410</v>
      </c>
      <c r="O17" s="3">
        <v>392</v>
      </c>
      <c r="P17" s="3">
        <v>417</v>
      </c>
      <c r="Q17" s="3">
        <v>427</v>
      </c>
      <c r="R17" s="3">
        <v>434</v>
      </c>
      <c r="S17" s="3">
        <v>430</v>
      </c>
    </row>
    <row r="18" spans="1:19" ht="15.75" thickTop="1" x14ac:dyDescent="0.25">
      <c r="A18" s="1" t="s">
        <v>22</v>
      </c>
      <c r="B18" s="1" t="s">
        <v>2</v>
      </c>
      <c r="C18" s="1">
        <v>7</v>
      </c>
      <c r="D18" s="1">
        <v>6</v>
      </c>
      <c r="E18" s="1">
        <v>8</v>
      </c>
      <c r="F18" s="1">
        <v>11</v>
      </c>
      <c r="G18" s="1">
        <v>10</v>
      </c>
      <c r="H18" s="1">
        <v>10</v>
      </c>
      <c r="L18" s="2" t="s">
        <v>13</v>
      </c>
      <c r="M18" s="2" t="s">
        <v>21</v>
      </c>
      <c r="N18" s="2">
        <v>36</v>
      </c>
      <c r="O18" s="2">
        <v>50</v>
      </c>
      <c r="P18" s="2">
        <v>28</v>
      </c>
      <c r="Q18" s="2">
        <v>49</v>
      </c>
      <c r="R18" s="2">
        <v>70</v>
      </c>
      <c r="S18" s="2">
        <v>59</v>
      </c>
    </row>
    <row r="19" spans="1:19" ht="15.75" thickBot="1" x14ac:dyDescent="0.3">
      <c r="A19" s="3" t="s">
        <v>22</v>
      </c>
      <c r="B19" s="3" t="s">
        <v>0</v>
      </c>
      <c r="C19" s="3">
        <v>171</v>
      </c>
      <c r="D19" s="3">
        <v>171</v>
      </c>
      <c r="E19" s="3">
        <v>168</v>
      </c>
      <c r="F19" s="3">
        <v>156</v>
      </c>
      <c r="G19" s="3">
        <v>140</v>
      </c>
      <c r="H19" s="3">
        <v>142</v>
      </c>
      <c r="L19" s="3" t="s">
        <v>13</v>
      </c>
      <c r="M19" s="3" t="s">
        <v>20</v>
      </c>
      <c r="N19" s="3">
        <v>154</v>
      </c>
      <c r="O19" s="3">
        <v>179</v>
      </c>
      <c r="P19" s="3">
        <v>162</v>
      </c>
      <c r="Q19" s="3">
        <v>167</v>
      </c>
      <c r="R19" s="3">
        <v>186</v>
      </c>
      <c r="S19" s="3">
        <v>192</v>
      </c>
    </row>
    <row r="20" spans="1:19" ht="15.75" thickTop="1" x14ac:dyDescent="0.25">
      <c r="A20" s="2" t="s">
        <v>19</v>
      </c>
      <c r="B20" s="2" t="s">
        <v>9</v>
      </c>
      <c r="C20" s="2">
        <v>0</v>
      </c>
      <c r="D20" s="2">
        <v>0</v>
      </c>
      <c r="E20" s="2">
        <v>0</v>
      </c>
      <c r="F20" s="2">
        <v>0</v>
      </c>
      <c r="G20" s="2">
        <v>0</v>
      </c>
      <c r="H20" s="2">
        <v>0</v>
      </c>
      <c r="L20" s="2" t="s">
        <v>12</v>
      </c>
      <c r="M20" s="2" t="s">
        <v>21</v>
      </c>
      <c r="N20" s="2">
        <v>76</v>
      </c>
      <c r="O20" s="2">
        <v>89</v>
      </c>
      <c r="P20" s="2">
        <v>85</v>
      </c>
      <c r="Q20" s="2">
        <v>106</v>
      </c>
      <c r="R20" s="2">
        <v>91</v>
      </c>
      <c r="S20" s="2">
        <v>97</v>
      </c>
    </row>
    <row r="21" spans="1:19" ht="15.75" thickBot="1" x14ac:dyDescent="0.3">
      <c r="A21" s="1" t="s">
        <v>19</v>
      </c>
      <c r="B21" s="1" t="s">
        <v>8</v>
      </c>
      <c r="C21" s="1">
        <v>31</v>
      </c>
      <c r="D21" s="1">
        <v>32</v>
      </c>
      <c r="E21" s="1">
        <v>30</v>
      </c>
      <c r="F21" s="1">
        <v>32</v>
      </c>
      <c r="G21" s="1">
        <v>29</v>
      </c>
      <c r="H21" s="1">
        <v>22</v>
      </c>
      <c r="L21" s="3" t="s">
        <v>12</v>
      </c>
      <c r="M21" s="3" t="s">
        <v>20</v>
      </c>
      <c r="N21" s="3">
        <v>86</v>
      </c>
      <c r="O21" s="3">
        <v>101</v>
      </c>
      <c r="P21" s="3">
        <v>95</v>
      </c>
      <c r="Q21" s="3">
        <v>93</v>
      </c>
      <c r="R21" s="3">
        <v>85</v>
      </c>
      <c r="S21" s="3">
        <v>85</v>
      </c>
    </row>
    <row r="22" spans="1:19" ht="15.75" thickTop="1" x14ac:dyDescent="0.25">
      <c r="A22" s="1" t="s">
        <v>19</v>
      </c>
      <c r="B22" s="1" t="s">
        <v>7</v>
      </c>
      <c r="C22" s="1">
        <v>17</v>
      </c>
      <c r="D22" s="1">
        <v>20</v>
      </c>
      <c r="E22" s="1">
        <v>21</v>
      </c>
      <c r="F22" s="1">
        <v>21</v>
      </c>
      <c r="G22" s="1">
        <v>22</v>
      </c>
      <c r="H22" s="1">
        <v>25</v>
      </c>
      <c r="L22" s="2" t="s">
        <v>11</v>
      </c>
      <c r="M22" s="2" t="s">
        <v>21</v>
      </c>
      <c r="N22" s="2">
        <v>25</v>
      </c>
      <c r="O22" s="2">
        <v>38</v>
      </c>
      <c r="P22" s="2">
        <v>41</v>
      </c>
      <c r="Q22" s="2">
        <v>37</v>
      </c>
      <c r="R22" s="2">
        <v>28</v>
      </c>
      <c r="S22" s="2">
        <v>23</v>
      </c>
    </row>
    <row r="23" spans="1:19" ht="15.75" thickBot="1" x14ac:dyDescent="0.3">
      <c r="A23" s="1" t="s">
        <v>19</v>
      </c>
      <c r="B23" s="1" t="s">
        <v>6</v>
      </c>
      <c r="C23" s="1">
        <v>17</v>
      </c>
      <c r="D23" s="1">
        <v>19</v>
      </c>
      <c r="E23" s="1">
        <v>24</v>
      </c>
      <c r="F23" s="1">
        <v>17</v>
      </c>
      <c r="G23" s="1">
        <v>14</v>
      </c>
      <c r="H23" s="1">
        <v>15</v>
      </c>
      <c r="L23" s="3" t="s">
        <v>11</v>
      </c>
      <c r="M23" s="3" t="s">
        <v>20</v>
      </c>
      <c r="N23" s="3">
        <v>75</v>
      </c>
      <c r="O23" s="3">
        <v>74</v>
      </c>
      <c r="P23" s="3">
        <v>75</v>
      </c>
      <c r="Q23" s="3">
        <v>65</v>
      </c>
      <c r="R23" s="3">
        <v>50</v>
      </c>
      <c r="S23" s="3">
        <v>46</v>
      </c>
    </row>
    <row r="24" spans="1:19" ht="15.75" thickTop="1" x14ac:dyDescent="0.25">
      <c r="A24" s="1" t="s">
        <v>19</v>
      </c>
      <c r="B24" s="1" t="s">
        <v>5</v>
      </c>
      <c r="C24" s="1">
        <v>86</v>
      </c>
      <c r="D24" s="1">
        <v>59</v>
      </c>
      <c r="E24" s="1">
        <v>47</v>
      </c>
      <c r="F24" s="1">
        <v>31</v>
      </c>
      <c r="G24" s="1">
        <v>30</v>
      </c>
      <c r="H24" s="1">
        <v>26</v>
      </c>
      <c r="L24" s="2" t="s">
        <v>10</v>
      </c>
      <c r="M24" s="2" t="s">
        <v>21</v>
      </c>
      <c r="N24" s="2">
        <v>253</v>
      </c>
      <c r="O24" s="2">
        <v>268</v>
      </c>
      <c r="P24" s="2">
        <v>241</v>
      </c>
      <c r="Q24" s="2">
        <v>231</v>
      </c>
      <c r="R24" s="2">
        <v>212</v>
      </c>
      <c r="S24" s="2">
        <v>230</v>
      </c>
    </row>
    <row r="25" spans="1:19" ht="15.75" thickBot="1" x14ac:dyDescent="0.3">
      <c r="A25" s="1" t="s">
        <v>19</v>
      </c>
      <c r="B25" s="1" t="s">
        <v>4</v>
      </c>
      <c r="C25" s="1">
        <v>0</v>
      </c>
      <c r="D25" s="1">
        <v>0</v>
      </c>
      <c r="E25" s="1">
        <v>0</v>
      </c>
      <c r="F25" s="1">
        <v>0</v>
      </c>
      <c r="G25" s="1">
        <v>0</v>
      </c>
      <c r="H25" s="1">
        <v>0</v>
      </c>
      <c r="L25" s="1" t="s">
        <v>10</v>
      </c>
      <c r="M25" s="1" t="s">
        <v>20</v>
      </c>
      <c r="N25" s="1">
        <v>1206</v>
      </c>
      <c r="O25" s="1">
        <v>1228</v>
      </c>
      <c r="P25" s="1">
        <v>1234</v>
      </c>
      <c r="Q25" s="1">
        <v>1138</v>
      </c>
      <c r="R25" s="1">
        <v>1121</v>
      </c>
      <c r="S25" s="1">
        <v>1126</v>
      </c>
    </row>
    <row r="26" spans="1:19" ht="15.75" thickTop="1" x14ac:dyDescent="0.25">
      <c r="A26" s="1" t="s">
        <v>19</v>
      </c>
      <c r="B26" s="1" t="s">
        <v>3</v>
      </c>
      <c r="C26" s="1">
        <v>8</v>
      </c>
      <c r="D26" s="1">
        <v>4</v>
      </c>
      <c r="E26" s="1">
        <v>6</v>
      </c>
      <c r="F26" s="1">
        <v>6</v>
      </c>
      <c r="G26" s="1">
        <v>14</v>
      </c>
      <c r="H26" s="1">
        <v>16</v>
      </c>
      <c r="L26" s="2" t="s">
        <v>1</v>
      </c>
      <c r="M26" s="2" t="s">
        <v>21</v>
      </c>
      <c r="N26" s="2">
        <v>1163</v>
      </c>
      <c r="O26" s="2">
        <v>1285</v>
      </c>
      <c r="P26" s="2">
        <v>1290</v>
      </c>
      <c r="Q26" s="2">
        <v>1280</v>
      </c>
      <c r="R26" s="2">
        <v>1277</v>
      </c>
      <c r="S26" s="2">
        <v>1356</v>
      </c>
    </row>
    <row r="27" spans="1:19" x14ac:dyDescent="0.25">
      <c r="A27" s="1" t="s">
        <v>19</v>
      </c>
      <c r="B27" s="1" t="s">
        <v>2</v>
      </c>
      <c r="C27" s="1">
        <v>21</v>
      </c>
      <c r="D27" s="1">
        <v>16</v>
      </c>
      <c r="E27" s="1">
        <v>16</v>
      </c>
      <c r="F27" s="1">
        <v>16</v>
      </c>
      <c r="G27" s="1">
        <v>15</v>
      </c>
      <c r="H27" s="1">
        <v>13</v>
      </c>
      <c r="L27" s="1" t="s">
        <v>1</v>
      </c>
      <c r="M27" s="1" t="s">
        <v>20</v>
      </c>
      <c r="N27" s="1">
        <v>4359</v>
      </c>
      <c r="O27" s="1">
        <v>4455</v>
      </c>
      <c r="P27" s="1">
        <v>4505</v>
      </c>
      <c r="Q27" s="1">
        <v>4321</v>
      </c>
      <c r="R27" s="1">
        <v>4417</v>
      </c>
      <c r="S27" s="1">
        <v>4590</v>
      </c>
    </row>
    <row r="28" spans="1:19" ht="15.75" thickBot="1" x14ac:dyDescent="0.3">
      <c r="A28" s="3" t="s">
        <v>19</v>
      </c>
      <c r="B28" s="3" t="s">
        <v>0</v>
      </c>
      <c r="C28" s="3">
        <v>458</v>
      </c>
      <c r="D28" s="3">
        <v>412</v>
      </c>
      <c r="E28" s="3">
        <v>372</v>
      </c>
      <c r="F28" s="3">
        <v>341</v>
      </c>
      <c r="G28" s="3">
        <v>297</v>
      </c>
      <c r="H28" s="3">
        <v>268</v>
      </c>
    </row>
    <row r="29" spans="1:19" ht="15.75" thickTop="1" x14ac:dyDescent="0.25">
      <c r="A29" s="2" t="s">
        <v>18</v>
      </c>
      <c r="B29" s="2" t="s">
        <v>9</v>
      </c>
      <c r="C29" s="2">
        <v>0</v>
      </c>
      <c r="D29" s="2">
        <v>0</v>
      </c>
      <c r="E29" s="2">
        <v>1</v>
      </c>
      <c r="F29" s="2">
        <v>1</v>
      </c>
      <c r="G29" s="2">
        <v>1</v>
      </c>
      <c r="H29" s="2">
        <v>1</v>
      </c>
    </row>
    <row r="30" spans="1:19" x14ac:dyDescent="0.25">
      <c r="A30" s="1" t="s">
        <v>18</v>
      </c>
      <c r="B30" s="1" t="s">
        <v>8</v>
      </c>
      <c r="C30" s="1">
        <v>14</v>
      </c>
      <c r="D30" s="1">
        <v>12</v>
      </c>
      <c r="E30" s="1">
        <v>15</v>
      </c>
      <c r="F30" s="1">
        <v>13</v>
      </c>
      <c r="G30" s="1">
        <v>15</v>
      </c>
      <c r="H30" s="1">
        <v>15</v>
      </c>
    </row>
    <row r="31" spans="1:19" x14ac:dyDescent="0.25">
      <c r="A31" s="1" t="s">
        <v>18</v>
      </c>
      <c r="B31" s="1" t="s">
        <v>7</v>
      </c>
      <c r="C31" s="1">
        <v>19</v>
      </c>
      <c r="D31" s="1">
        <v>16</v>
      </c>
      <c r="E31" s="1">
        <v>24</v>
      </c>
      <c r="F31" s="1">
        <v>22</v>
      </c>
      <c r="G31" s="1">
        <v>22</v>
      </c>
      <c r="H31" s="1">
        <v>26</v>
      </c>
    </row>
    <row r="32" spans="1:19" x14ac:dyDescent="0.25">
      <c r="A32" s="1" t="s">
        <v>18</v>
      </c>
      <c r="B32" s="1" t="s">
        <v>6</v>
      </c>
      <c r="C32" s="1">
        <v>16</v>
      </c>
      <c r="D32" s="1">
        <v>19</v>
      </c>
      <c r="E32" s="1">
        <v>22</v>
      </c>
      <c r="F32" s="1">
        <v>25</v>
      </c>
      <c r="G32" s="1">
        <v>28</v>
      </c>
      <c r="H32" s="1">
        <v>30</v>
      </c>
    </row>
    <row r="33" spans="1:8" x14ac:dyDescent="0.25">
      <c r="A33" s="1" t="s">
        <v>18</v>
      </c>
      <c r="B33" s="1" t="s">
        <v>5</v>
      </c>
      <c r="C33" s="1">
        <v>49</v>
      </c>
      <c r="D33" s="1">
        <v>37</v>
      </c>
      <c r="E33" s="1">
        <v>29</v>
      </c>
      <c r="F33" s="1">
        <v>17</v>
      </c>
      <c r="G33" s="1">
        <v>17</v>
      </c>
      <c r="H33" s="1">
        <v>16</v>
      </c>
    </row>
    <row r="34" spans="1:8" x14ac:dyDescent="0.25">
      <c r="A34" s="1" t="s">
        <v>18</v>
      </c>
      <c r="B34" s="1" t="s">
        <v>4</v>
      </c>
      <c r="C34" s="1">
        <v>0</v>
      </c>
      <c r="D34" s="1">
        <v>0</v>
      </c>
      <c r="E34" s="1">
        <v>0</v>
      </c>
      <c r="F34" s="1">
        <v>0</v>
      </c>
      <c r="G34" s="1">
        <v>0</v>
      </c>
      <c r="H34" s="1">
        <v>0</v>
      </c>
    </row>
    <row r="35" spans="1:8" x14ac:dyDescent="0.25">
      <c r="A35" s="1" t="s">
        <v>18</v>
      </c>
      <c r="B35" s="1" t="s">
        <v>3</v>
      </c>
      <c r="C35" s="1">
        <v>0</v>
      </c>
      <c r="D35" s="1">
        <v>0</v>
      </c>
      <c r="E35" s="1">
        <v>6</v>
      </c>
      <c r="F35" s="1">
        <v>5</v>
      </c>
      <c r="G35" s="1">
        <v>6</v>
      </c>
      <c r="H35" s="1">
        <v>8</v>
      </c>
    </row>
    <row r="36" spans="1:8" x14ac:dyDescent="0.25">
      <c r="A36" s="1" t="s">
        <v>18</v>
      </c>
      <c r="B36" s="1" t="s">
        <v>2</v>
      </c>
      <c r="C36" s="1">
        <v>8</v>
      </c>
      <c r="D36" s="1">
        <v>10</v>
      </c>
      <c r="E36" s="1">
        <v>11</v>
      </c>
      <c r="F36" s="1">
        <v>9</v>
      </c>
      <c r="G36" s="1">
        <v>11</v>
      </c>
      <c r="H36" s="1">
        <v>12</v>
      </c>
    </row>
    <row r="37" spans="1:8" ht="15.75" thickBot="1" x14ac:dyDescent="0.3">
      <c r="A37" s="3" t="s">
        <v>18</v>
      </c>
      <c r="B37" s="3" t="s">
        <v>0</v>
      </c>
      <c r="C37" s="3">
        <v>254</v>
      </c>
      <c r="D37" s="3">
        <v>248</v>
      </c>
      <c r="E37" s="3">
        <v>271</v>
      </c>
      <c r="F37" s="3">
        <v>276</v>
      </c>
      <c r="G37" s="3">
        <v>295</v>
      </c>
      <c r="H37" s="3">
        <v>301</v>
      </c>
    </row>
    <row r="38" spans="1:8" ht="15.75" thickTop="1" x14ac:dyDescent="0.25">
      <c r="A38" s="2" t="s">
        <v>17</v>
      </c>
      <c r="B38" s="2" t="s">
        <v>9</v>
      </c>
      <c r="C38" s="2">
        <v>0</v>
      </c>
      <c r="D38" s="2">
        <v>0</v>
      </c>
      <c r="E38" s="2">
        <v>0</v>
      </c>
      <c r="F38" s="2">
        <v>0</v>
      </c>
      <c r="G38" s="2">
        <v>0</v>
      </c>
      <c r="H38" s="2">
        <v>0</v>
      </c>
    </row>
    <row r="39" spans="1:8" x14ac:dyDescent="0.25">
      <c r="A39" s="1" t="s">
        <v>17</v>
      </c>
      <c r="B39" s="1" t="s">
        <v>8</v>
      </c>
      <c r="C39" s="1">
        <v>0</v>
      </c>
      <c r="D39" s="1">
        <v>0</v>
      </c>
      <c r="E39" s="1">
        <v>5</v>
      </c>
      <c r="F39" s="1">
        <v>6</v>
      </c>
      <c r="G39" s="1">
        <v>15</v>
      </c>
      <c r="H39" s="1">
        <v>19</v>
      </c>
    </row>
    <row r="40" spans="1:8" x14ac:dyDescent="0.25">
      <c r="A40" s="1" t="s">
        <v>17</v>
      </c>
      <c r="B40" s="1" t="s">
        <v>7</v>
      </c>
      <c r="C40" s="1">
        <v>0</v>
      </c>
      <c r="D40" s="1">
        <v>0</v>
      </c>
      <c r="E40" s="1">
        <v>0</v>
      </c>
      <c r="F40" s="1">
        <v>1</v>
      </c>
      <c r="G40" s="1">
        <v>1</v>
      </c>
      <c r="H40" s="1">
        <v>0</v>
      </c>
    </row>
    <row r="41" spans="1:8" x14ac:dyDescent="0.25">
      <c r="A41" s="1" t="s">
        <v>17</v>
      </c>
      <c r="B41" s="1" t="s">
        <v>6</v>
      </c>
      <c r="C41" s="1">
        <v>0</v>
      </c>
      <c r="D41" s="1">
        <v>0</v>
      </c>
      <c r="E41" s="1">
        <v>0</v>
      </c>
      <c r="F41" s="1">
        <v>0</v>
      </c>
      <c r="G41" s="1">
        <v>2</v>
      </c>
      <c r="H41" s="1">
        <v>3</v>
      </c>
    </row>
    <row r="42" spans="1:8" x14ac:dyDescent="0.25">
      <c r="A42" s="1" t="s">
        <v>17</v>
      </c>
      <c r="B42" s="1" t="s">
        <v>5</v>
      </c>
      <c r="C42" s="1">
        <v>0</v>
      </c>
      <c r="D42" s="1">
        <v>0</v>
      </c>
      <c r="E42" s="1">
        <v>2</v>
      </c>
      <c r="F42" s="1">
        <v>5</v>
      </c>
      <c r="G42" s="1">
        <v>7</v>
      </c>
      <c r="H42" s="1">
        <v>15</v>
      </c>
    </row>
    <row r="43" spans="1:8" x14ac:dyDescent="0.25">
      <c r="A43" s="1" t="s">
        <v>17</v>
      </c>
      <c r="B43" s="1" t="s">
        <v>4</v>
      </c>
      <c r="C43" s="1">
        <v>0</v>
      </c>
      <c r="D43" s="1">
        <v>0</v>
      </c>
      <c r="E43" s="1">
        <v>0</v>
      </c>
      <c r="F43" s="1">
        <v>0</v>
      </c>
      <c r="G43" s="1">
        <v>0</v>
      </c>
      <c r="H43" s="1">
        <v>0</v>
      </c>
    </row>
    <row r="44" spans="1:8" x14ac:dyDescent="0.25">
      <c r="A44" s="1" t="s">
        <v>17</v>
      </c>
      <c r="B44" s="1" t="s">
        <v>3</v>
      </c>
      <c r="C44" s="1">
        <v>0</v>
      </c>
      <c r="D44" s="1">
        <v>0</v>
      </c>
      <c r="E44" s="1">
        <v>0</v>
      </c>
      <c r="F44" s="1">
        <v>0</v>
      </c>
      <c r="G44" s="1">
        <v>3</v>
      </c>
      <c r="H44" s="1">
        <v>4</v>
      </c>
    </row>
    <row r="45" spans="1:8" x14ac:dyDescent="0.25">
      <c r="A45" s="1" t="s">
        <v>17</v>
      </c>
      <c r="B45" s="1" t="s">
        <v>2</v>
      </c>
      <c r="C45" s="1">
        <v>0</v>
      </c>
      <c r="D45" s="1">
        <v>0</v>
      </c>
      <c r="E45" s="1">
        <v>1</v>
      </c>
      <c r="F45" s="1">
        <v>2</v>
      </c>
      <c r="G45" s="1">
        <v>2</v>
      </c>
      <c r="H45" s="1">
        <v>3</v>
      </c>
    </row>
    <row r="46" spans="1:8" ht="15.75" thickBot="1" x14ac:dyDescent="0.3">
      <c r="A46" s="3" t="s">
        <v>17</v>
      </c>
      <c r="B46" s="3" t="s">
        <v>0</v>
      </c>
      <c r="C46" s="3">
        <v>0</v>
      </c>
      <c r="D46" s="3">
        <v>0</v>
      </c>
      <c r="E46" s="3">
        <v>11</v>
      </c>
      <c r="F46" s="3">
        <v>20</v>
      </c>
      <c r="G46" s="3">
        <v>26</v>
      </c>
      <c r="H46" s="3">
        <v>34</v>
      </c>
    </row>
    <row r="47" spans="1:8" ht="15.75" thickTop="1" x14ac:dyDescent="0.25">
      <c r="A47" s="2" t="s">
        <v>16</v>
      </c>
      <c r="B47" s="2" t="s">
        <v>9</v>
      </c>
      <c r="C47" s="2">
        <v>1</v>
      </c>
      <c r="D47" s="2">
        <v>0</v>
      </c>
      <c r="E47" s="2">
        <v>0</v>
      </c>
      <c r="F47" s="2">
        <v>0</v>
      </c>
      <c r="G47" s="2">
        <v>0</v>
      </c>
      <c r="H47" s="2">
        <v>0</v>
      </c>
    </row>
    <row r="48" spans="1:8" x14ac:dyDescent="0.25">
      <c r="A48" s="1" t="s">
        <v>16</v>
      </c>
      <c r="B48" s="1" t="s">
        <v>8</v>
      </c>
      <c r="C48" s="1">
        <v>54</v>
      </c>
      <c r="D48" s="1">
        <v>53</v>
      </c>
      <c r="E48" s="1">
        <v>43</v>
      </c>
      <c r="F48" s="1">
        <v>47</v>
      </c>
      <c r="G48" s="1">
        <v>48</v>
      </c>
      <c r="H48" s="1">
        <v>57</v>
      </c>
    </row>
    <row r="49" spans="1:8" x14ac:dyDescent="0.25">
      <c r="A49" s="1" t="s">
        <v>16</v>
      </c>
      <c r="B49" s="1" t="s">
        <v>7</v>
      </c>
      <c r="C49" s="1">
        <v>28</v>
      </c>
      <c r="D49" s="1">
        <v>26</v>
      </c>
      <c r="E49" s="1">
        <v>26</v>
      </c>
      <c r="F49" s="1">
        <v>31</v>
      </c>
      <c r="G49" s="1">
        <v>28</v>
      </c>
      <c r="H49" s="1">
        <v>21</v>
      </c>
    </row>
    <row r="50" spans="1:8" x14ac:dyDescent="0.25">
      <c r="A50" s="1" t="s">
        <v>16</v>
      </c>
      <c r="B50" s="1" t="s">
        <v>6</v>
      </c>
      <c r="C50" s="1">
        <v>16</v>
      </c>
      <c r="D50" s="1">
        <v>18</v>
      </c>
      <c r="E50" s="1">
        <v>13</v>
      </c>
      <c r="F50" s="1">
        <v>14</v>
      </c>
      <c r="G50" s="1">
        <v>17</v>
      </c>
      <c r="H50" s="1">
        <v>21</v>
      </c>
    </row>
    <row r="51" spans="1:8" x14ac:dyDescent="0.25">
      <c r="A51" s="1" t="s">
        <v>16</v>
      </c>
      <c r="B51" s="1" t="s">
        <v>5</v>
      </c>
      <c r="C51" s="1">
        <v>72</v>
      </c>
      <c r="D51" s="1">
        <v>69</v>
      </c>
      <c r="E51" s="1">
        <v>54</v>
      </c>
      <c r="F51" s="1">
        <v>41</v>
      </c>
      <c r="G51" s="1">
        <v>38</v>
      </c>
      <c r="H51" s="1">
        <v>49</v>
      </c>
    </row>
    <row r="52" spans="1:8" x14ac:dyDescent="0.25">
      <c r="A52" s="1" t="s">
        <v>16</v>
      </c>
      <c r="B52" s="1" t="s">
        <v>4</v>
      </c>
      <c r="C52" s="1">
        <v>0</v>
      </c>
      <c r="D52" s="1">
        <v>0</v>
      </c>
      <c r="E52" s="1">
        <v>0</v>
      </c>
      <c r="F52" s="1">
        <v>0</v>
      </c>
      <c r="G52" s="1">
        <v>0</v>
      </c>
      <c r="H52" s="1">
        <v>0</v>
      </c>
    </row>
    <row r="53" spans="1:8" x14ac:dyDescent="0.25">
      <c r="A53" s="1" t="s">
        <v>16</v>
      </c>
      <c r="B53" s="1" t="s">
        <v>3</v>
      </c>
      <c r="C53" s="1">
        <v>5</v>
      </c>
      <c r="D53" s="1">
        <v>3</v>
      </c>
      <c r="E53" s="1">
        <v>3</v>
      </c>
      <c r="F53" s="1">
        <v>6</v>
      </c>
      <c r="G53" s="1">
        <v>9</v>
      </c>
      <c r="H53" s="1">
        <v>7</v>
      </c>
    </row>
    <row r="54" spans="1:8" x14ac:dyDescent="0.25">
      <c r="A54" s="1" t="s">
        <v>16</v>
      </c>
      <c r="B54" s="1" t="s">
        <v>2</v>
      </c>
      <c r="C54" s="1">
        <v>3</v>
      </c>
      <c r="D54" s="1">
        <v>8</v>
      </c>
      <c r="E54" s="1">
        <v>6</v>
      </c>
      <c r="F54" s="1">
        <v>3</v>
      </c>
      <c r="G54" s="1">
        <v>5</v>
      </c>
      <c r="H54" s="1">
        <v>8</v>
      </c>
    </row>
    <row r="55" spans="1:8" ht="15.75" thickBot="1" x14ac:dyDescent="0.3">
      <c r="A55" s="3" t="s">
        <v>16</v>
      </c>
      <c r="B55" s="3" t="s">
        <v>0</v>
      </c>
      <c r="C55" s="3">
        <v>155</v>
      </c>
      <c r="D55" s="3">
        <v>178</v>
      </c>
      <c r="E55" s="3">
        <v>180</v>
      </c>
      <c r="F55" s="3">
        <v>177</v>
      </c>
      <c r="G55" s="3">
        <v>176</v>
      </c>
      <c r="H55" s="3">
        <v>177</v>
      </c>
    </row>
    <row r="56" spans="1:8" ht="15.75" thickTop="1" x14ac:dyDescent="0.25">
      <c r="A56" s="2" t="s">
        <v>15</v>
      </c>
      <c r="B56" s="2" t="s">
        <v>9</v>
      </c>
      <c r="C56" s="2">
        <v>3</v>
      </c>
      <c r="D56" s="2">
        <v>3</v>
      </c>
      <c r="E56" s="2">
        <v>4</v>
      </c>
      <c r="F56" s="2">
        <v>4</v>
      </c>
      <c r="G56" s="2">
        <v>1</v>
      </c>
      <c r="H56" s="2">
        <v>1</v>
      </c>
    </row>
    <row r="57" spans="1:8" x14ac:dyDescent="0.25">
      <c r="A57" s="1" t="s">
        <v>15</v>
      </c>
      <c r="B57" s="1" t="s">
        <v>8</v>
      </c>
      <c r="C57" s="1">
        <v>146</v>
      </c>
      <c r="D57" s="1">
        <v>189</v>
      </c>
      <c r="E57" s="1">
        <v>237</v>
      </c>
      <c r="F57" s="1">
        <v>288</v>
      </c>
      <c r="G57" s="1">
        <v>322</v>
      </c>
      <c r="H57" s="1">
        <v>382</v>
      </c>
    </row>
    <row r="58" spans="1:8" x14ac:dyDescent="0.25">
      <c r="A58" s="1" t="s">
        <v>15</v>
      </c>
      <c r="B58" s="1" t="s">
        <v>7</v>
      </c>
      <c r="C58" s="1">
        <v>61</v>
      </c>
      <c r="D58" s="1">
        <v>73</v>
      </c>
      <c r="E58" s="1">
        <v>68</v>
      </c>
      <c r="F58" s="1">
        <v>74</v>
      </c>
      <c r="G58" s="1">
        <v>87</v>
      </c>
      <c r="H58" s="1">
        <v>99</v>
      </c>
    </row>
    <row r="59" spans="1:8" x14ac:dyDescent="0.25">
      <c r="A59" s="1" t="s">
        <v>15</v>
      </c>
      <c r="B59" s="1" t="s">
        <v>6</v>
      </c>
      <c r="C59" s="1">
        <v>35</v>
      </c>
      <c r="D59" s="1">
        <v>44</v>
      </c>
      <c r="E59" s="1">
        <v>58</v>
      </c>
      <c r="F59" s="1">
        <v>48</v>
      </c>
      <c r="G59" s="1">
        <v>66</v>
      </c>
      <c r="H59" s="1">
        <v>65</v>
      </c>
    </row>
    <row r="60" spans="1:8" x14ac:dyDescent="0.25">
      <c r="A60" s="1" t="s">
        <v>15</v>
      </c>
      <c r="B60" s="1" t="s">
        <v>5</v>
      </c>
      <c r="C60" s="1">
        <v>168</v>
      </c>
      <c r="D60" s="1">
        <v>284</v>
      </c>
      <c r="E60" s="1">
        <v>289</v>
      </c>
      <c r="F60" s="1">
        <v>232</v>
      </c>
      <c r="G60" s="1">
        <v>268</v>
      </c>
      <c r="H60" s="1">
        <v>371</v>
      </c>
    </row>
    <row r="61" spans="1:8" x14ac:dyDescent="0.25">
      <c r="A61" s="1" t="s">
        <v>15</v>
      </c>
      <c r="B61" s="1" t="s">
        <v>4</v>
      </c>
      <c r="C61" s="1">
        <v>0</v>
      </c>
      <c r="D61" s="1">
        <v>1</v>
      </c>
      <c r="E61" s="1">
        <v>1</v>
      </c>
      <c r="F61" s="1">
        <v>0</v>
      </c>
      <c r="G61" s="1">
        <v>0</v>
      </c>
      <c r="H61" s="1">
        <v>0</v>
      </c>
    </row>
    <row r="62" spans="1:8" x14ac:dyDescent="0.25">
      <c r="A62" s="1" t="s">
        <v>15</v>
      </c>
      <c r="B62" s="1" t="s">
        <v>3</v>
      </c>
      <c r="C62" s="1">
        <v>10</v>
      </c>
      <c r="D62" s="1">
        <v>10</v>
      </c>
      <c r="E62" s="1">
        <v>17</v>
      </c>
      <c r="F62" s="1">
        <v>22</v>
      </c>
      <c r="G62" s="1">
        <v>45</v>
      </c>
      <c r="H62" s="1">
        <v>51</v>
      </c>
    </row>
    <row r="63" spans="1:8" x14ac:dyDescent="0.25">
      <c r="A63" s="1" t="s">
        <v>15</v>
      </c>
      <c r="B63" s="1" t="s">
        <v>2</v>
      </c>
      <c r="C63" s="1">
        <v>29</v>
      </c>
      <c r="D63" s="1">
        <v>38</v>
      </c>
      <c r="E63" s="1">
        <v>46</v>
      </c>
      <c r="F63" s="1">
        <v>52</v>
      </c>
      <c r="G63" s="1">
        <v>61</v>
      </c>
      <c r="H63" s="1">
        <v>82</v>
      </c>
    </row>
    <row r="64" spans="1:8" ht="15.75" thickBot="1" x14ac:dyDescent="0.3">
      <c r="A64" s="3" t="s">
        <v>15</v>
      </c>
      <c r="B64" s="3" t="s">
        <v>0</v>
      </c>
      <c r="C64" s="3">
        <v>655</v>
      </c>
      <c r="D64" s="3">
        <v>745</v>
      </c>
      <c r="E64" s="3">
        <v>787</v>
      </c>
      <c r="F64" s="3">
        <v>764</v>
      </c>
      <c r="G64" s="3">
        <v>783</v>
      </c>
      <c r="H64" s="3">
        <v>818</v>
      </c>
    </row>
    <row r="65" spans="1:8" ht="15.75" thickTop="1" x14ac:dyDescent="0.25">
      <c r="A65" s="2" t="s">
        <v>14</v>
      </c>
      <c r="B65" s="2" t="s">
        <v>9</v>
      </c>
      <c r="C65" s="2">
        <v>0</v>
      </c>
      <c r="D65" s="2">
        <v>1</v>
      </c>
      <c r="E65" s="2">
        <v>1</v>
      </c>
      <c r="F65" s="2">
        <v>1</v>
      </c>
      <c r="G65" s="2">
        <v>0</v>
      </c>
      <c r="H65" s="2">
        <v>2</v>
      </c>
    </row>
    <row r="66" spans="1:8" x14ac:dyDescent="0.25">
      <c r="A66" s="1" t="s">
        <v>14</v>
      </c>
      <c r="B66" s="1" t="s">
        <v>8</v>
      </c>
      <c r="C66" s="1">
        <v>38</v>
      </c>
      <c r="D66" s="1">
        <v>48</v>
      </c>
      <c r="E66" s="1">
        <v>52</v>
      </c>
      <c r="F66" s="1">
        <v>55</v>
      </c>
      <c r="G66" s="1">
        <v>56</v>
      </c>
      <c r="H66" s="1">
        <v>48</v>
      </c>
    </row>
    <row r="67" spans="1:8" x14ac:dyDescent="0.25">
      <c r="A67" s="1" t="s">
        <v>14</v>
      </c>
      <c r="B67" s="1" t="s">
        <v>7</v>
      </c>
      <c r="C67" s="1">
        <v>29</v>
      </c>
      <c r="D67" s="1">
        <v>28</v>
      </c>
      <c r="E67" s="1">
        <v>26</v>
      </c>
      <c r="F67" s="1">
        <v>27</v>
      </c>
      <c r="G67" s="1">
        <v>29</v>
      </c>
      <c r="H67" s="1">
        <v>30</v>
      </c>
    </row>
    <row r="68" spans="1:8" x14ac:dyDescent="0.25">
      <c r="A68" s="1" t="s">
        <v>14</v>
      </c>
      <c r="B68" s="1" t="s">
        <v>6</v>
      </c>
      <c r="C68" s="1">
        <v>25</v>
      </c>
      <c r="D68" s="1">
        <v>23</v>
      </c>
      <c r="E68" s="1">
        <v>25</v>
      </c>
      <c r="F68" s="1">
        <v>25</v>
      </c>
      <c r="G68" s="1">
        <v>31</v>
      </c>
      <c r="H68" s="1">
        <v>29</v>
      </c>
    </row>
    <row r="69" spans="1:8" x14ac:dyDescent="0.25">
      <c r="A69" s="1" t="s">
        <v>14</v>
      </c>
      <c r="B69" s="1" t="s">
        <v>5</v>
      </c>
      <c r="C69" s="1">
        <v>118</v>
      </c>
      <c r="D69" s="1">
        <v>82</v>
      </c>
      <c r="E69" s="1">
        <v>59</v>
      </c>
      <c r="F69" s="1">
        <v>46</v>
      </c>
      <c r="G69" s="1">
        <v>53</v>
      </c>
      <c r="H69" s="1">
        <v>62</v>
      </c>
    </row>
    <row r="70" spans="1:8" x14ac:dyDescent="0.25">
      <c r="A70" s="1" t="s">
        <v>14</v>
      </c>
      <c r="B70" s="1" t="s">
        <v>4</v>
      </c>
      <c r="C70" s="1">
        <v>0</v>
      </c>
      <c r="D70" s="1">
        <v>1</v>
      </c>
      <c r="E70" s="1">
        <v>1</v>
      </c>
      <c r="F70" s="1">
        <v>1</v>
      </c>
      <c r="G70" s="1">
        <v>0</v>
      </c>
      <c r="H70" s="1">
        <v>0</v>
      </c>
    </row>
    <row r="71" spans="1:8" x14ac:dyDescent="0.25">
      <c r="A71" s="1" t="s">
        <v>14</v>
      </c>
      <c r="B71" s="1" t="s">
        <v>3</v>
      </c>
      <c r="C71" s="1">
        <v>2</v>
      </c>
      <c r="D71" s="1">
        <v>4</v>
      </c>
      <c r="E71" s="1">
        <v>9</v>
      </c>
      <c r="F71" s="1">
        <v>10</v>
      </c>
      <c r="G71" s="1">
        <v>14</v>
      </c>
      <c r="H71" s="1">
        <v>15</v>
      </c>
    </row>
    <row r="72" spans="1:8" x14ac:dyDescent="0.25">
      <c r="A72" s="1" t="s">
        <v>14</v>
      </c>
      <c r="B72" s="1" t="s">
        <v>2</v>
      </c>
      <c r="C72" s="1">
        <v>6</v>
      </c>
      <c r="D72" s="1">
        <v>10</v>
      </c>
      <c r="E72" s="1">
        <v>13</v>
      </c>
      <c r="F72" s="1">
        <v>10</v>
      </c>
      <c r="G72" s="1">
        <v>14</v>
      </c>
      <c r="H72" s="1">
        <v>15</v>
      </c>
    </row>
    <row r="73" spans="1:8" ht="15.75" thickBot="1" x14ac:dyDescent="0.3">
      <c r="A73" s="3" t="s">
        <v>14</v>
      </c>
      <c r="B73" s="3" t="s">
        <v>0</v>
      </c>
      <c r="C73" s="3">
        <v>235</v>
      </c>
      <c r="D73" s="3">
        <v>256</v>
      </c>
      <c r="E73" s="3">
        <v>290</v>
      </c>
      <c r="F73" s="3">
        <v>314</v>
      </c>
      <c r="G73" s="3">
        <v>295</v>
      </c>
      <c r="H73" s="3">
        <v>287</v>
      </c>
    </row>
    <row r="74" spans="1:8" ht="15.75" thickTop="1" x14ac:dyDescent="0.25">
      <c r="A74" s="2" t="s">
        <v>13</v>
      </c>
      <c r="B74" s="2" t="s">
        <v>9</v>
      </c>
      <c r="C74" s="2">
        <v>0</v>
      </c>
      <c r="D74" s="2">
        <v>0</v>
      </c>
      <c r="E74" s="2">
        <v>1</v>
      </c>
      <c r="F74" s="2">
        <v>0</v>
      </c>
      <c r="G74" s="2">
        <v>0</v>
      </c>
      <c r="H74" s="2">
        <v>1</v>
      </c>
    </row>
    <row r="75" spans="1:8" x14ac:dyDescent="0.25">
      <c r="A75" s="1" t="s">
        <v>13</v>
      </c>
      <c r="B75" s="1" t="s">
        <v>8</v>
      </c>
      <c r="C75" s="1">
        <v>14</v>
      </c>
      <c r="D75" s="1">
        <v>18</v>
      </c>
      <c r="E75" s="1">
        <v>12</v>
      </c>
      <c r="F75" s="1">
        <v>12</v>
      </c>
      <c r="G75" s="1">
        <v>26</v>
      </c>
      <c r="H75" s="1">
        <v>18</v>
      </c>
    </row>
    <row r="76" spans="1:8" x14ac:dyDescent="0.25">
      <c r="A76" s="1" t="s">
        <v>13</v>
      </c>
      <c r="B76" s="1" t="s">
        <v>7</v>
      </c>
      <c r="C76" s="1">
        <v>8</v>
      </c>
      <c r="D76" s="1">
        <v>9</v>
      </c>
      <c r="E76" s="1">
        <v>8</v>
      </c>
      <c r="F76" s="1">
        <v>23</v>
      </c>
      <c r="G76" s="1">
        <v>19</v>
      </c>
      <c r="H76" s="1">
        <v>18</v>
      </c>
    </row>
    <row r="77" spans="1:8" x14ac:dyDescent="0.25">
      <c r="A77" s="1" t="s">
        <v>13</v>
      </c>
      <c r="B77" s="1" t="s">
        <v>6</v>
      </c>
      <c r="C77" s="1">
        <v>6</v>
      </c>
      <c r="D77" s="1">
        <v>7</v>
      </c>
      <c r="E77" s="1">
        <v>11</v>
      </c>
      <c r="F77" s="1">
        <v>14</v>
      </c>
      <c r="G77" s="1">
        <v>13</v>
      </c>
      <c r="H77" s="1">
        <v>17</v>
      </c>
    </row>
    <row r="78" spans="1:8" x14ac:dyDescent="0.25">
      <c r="A78" s="1" t="s">
        <v>13</v>
      </c>
      <c r="B78" s="1" t="s">
        <v>5</v>
      </c>
      <c r="C78" s="1">
        <v>22</v>
      </c>
      <c r="D78" s="1">
        <v>21</v>
      </c>
      <c r="E78" s="1">
        <v>19</v>
      </c>
      <c r="F78" s="1">
        <v>8</v>
      </c>
      <c r="G78" s="1">
        <v>6</v>
      </c>
      <c r="H78" s="1">
        <v>10</v>
      </c>
    </row>
    <row r="79" spans="1:8" x14ac:dyDescent="0.25">
      <c r="A79" s="1" t="s">
        <v>13</v>
      </c>
      <c r="B79" s="1" t="s">
        <v>4</v>
      </c>
      <c r="C79" s="1">
        <v>1</v>
      </c>
      <c r="D79" s="1">
        <v>0</v>
      </c>
      <c r="E79" s="1">
        <v>1</v>
      </c>
      <c r="F79" s="1">
        <v>0</v>
      </c>
      <c r="G79" s="1">
        <v>0</v>
      </c>
      <c r="H79" s="1">
        <v>0</v>
      </c>
    </row>
    <row r="80" spans="1:8" x14ac:dyDescent="0.25">
      <c r="A80" s="1" t="s">
        <v>13</v>
      </c>
      <c r="B80" s="1" t="s">
        <v>3</v>
      </c>
      <c r="C80" s="1">
        <v>3</v>
      </c>
      <c r="D80" s="1">
        <v>2</v>
      </c>
      <c r="E80" s="1">
        <v>2</v>
      </c>
      <c r="F80" s="1">
        <v>4</v>
      </c>
      <c r="G80" s="1">
        <v>17</v>
      </c>
      <c r="H80" s="1">
        <v>6</v>
      </c>
    </row>
    <row r="81" spans="1:8" x14ac:dyDescent="0.25">
      <c r="A81" s="1" t="s">
        <v>13</v>
      </c>
      <c r="B81" s="1" t="s">
        <v>2</v>
      </c>
      <c r="C81" s="1">
        <v>7</v>
      </c>
      <c r="D81" s="1">
        <v>9</v>
      </c>
      <c r="E81" s="1">
        <v>7</v>
      </c>
      <c r="F81" s="1">
        <v>7</v>
      </c>
      <c r="G81" s="1">
        <v>8</v>
      </c>
      <c r="H81" s="1">
        <v>7</v>
      </c>
    </row>
    <row r="82" spans="1:8" ht="15.75" thickBot="1" x14ac:dyDescent="0.3">
      <c r="A82" s="3" t="s">
        <v>13</v>
      </c>
      <c r="B82" s="3" t="s">
        <v>0</v>
      </c>
      <c r="C82" s="3">
        <v>129</v>
      </c>
      <c r="D82" s="3">
        <v>163</v>
      </c>
      <c r="E82" s="3">
        <v>129</v>
      </c>
      <c r="F82" s="3">
        <v>148</v>
      </c>
      <c r="G82" s="3">
        <v>167</v>
      </c>
      <c r="H82" s="3">
        <v>174</v>
      </c>
    </row>
    <row r="83" spans="1:8" ht="15.75" thickTop="1" x14ac:dyDescent="0.25">
      <c r="A83" s="2" t="s">
        <v>12</v>
      </c>
      <c r="B83" s="2" t="s">
        <v>9</v>
      </c>
      <c r="C83" s="2">
        <v>0</v>
      </c>
      <c r="D83" s="2">
        <v>1</v>
      </c>
      <c r="E83" s="2">
        <v>0</v>
      </c>
      <c r="F83" s="2">
        <v>1</v>
      </c>
      <c r="G83" s="2">
        <v>1</v>
      </c>
      <c r="H83" s="2">
        <v>0</v>
      </c>
    </row>
    <row r="84" spans="1:8" x14ac:dyDescent="0.25">
      <c r="A84" s="1" t="s">
        <v>12</v>
      </c>
      <c r="B84" s="1" t="s">
        <v>8</v>
      </c>
      <c r="C84" s="1">
        <v>7</v>
      </c>
      <c r="D84" s="1">
        <v>7</v>
      </c>
      <c r="E84" s="1">
        <v>5</v>
      </c>
      <c r="F84" s="1">
        <v>7</v>
      </c>
      <c r="G84" s="1">
        <v>5</v>
      </c>
      <c r="H84" s="1">
        <v>11</v>
      </c>
    </row>
    <row r="85" spans="1:8" x14ac:dyDescent="0.25">
      <c r="A85" s="1" t="s">
        <v>12</v>
      </c>
      <c r="B85" s="1" t="s">
        <v>7</v>
      </c>
      <c r="C85" s="1">
        <v>7</v>
      </c>
      <c r="D85" s="1">
        <v>5</v>
      </c>
      <c r="E85" s="1">
        <v>3</v>
      </c>
      <c r="F85" s="1">
        <v>6</v>
      </c>
      <c r="G85" s="1">
        <v>5</v>
      </c>
      <c r="H85" s="1">
        <v>8</v>
      </c>
    </row>
    <row r="86" spans="1:8" x14ac:dyDescent="0.25">
      <c r="A86" s="1" t="s">
        <v>12</v>
      </c>
      <c r="B86" s="1" t="s">
        <v>6</v>
      </c>
      <c r="C86" s="1">
        <v>3</v>
      </c>
      <c r="D86" s="1">
        <v>7</v>
      </c>
      <c r="E86" s="1">
        <v>7</v>
      </c>
      <c r="F86" s="1">
        <v>9</v>
      </c>
      <c r="G86" s="1">
        <v>8</v>
      </c>
      <c r="H86" s="1">
        <v>9</v>
      </c>
    </row>
    <row r="87" spans="1:8" x14ac:dyDescent="0.25">
      <c r="A87" s="1" t="s">
        <v>12</v>
      </c>
      <c r="B87" s="1" t="s">
        <v>5</v>
      </c>
      <c r="C87" s="1">
        <v>20</v>
      </c>
      <c r="D87" s="1">
        <v>14</v>
      </c>
      <c r="E87" s="1">
        <v>13</v>
      </c>
      <c r="F87" s="1">
        <v>14</v>
      </c>
      <c r="G87" s="1">
        <v>12</v>
      </c>
      <c r="H87" s="1">
        <v>15</v>
      </c>
    </row>
    <row r="88" spans="1:8" x14ac:dyDescent="0.25">
      <c r="A88" s="1" t="s">
        <v>12</v>
      </c>
      <c r="B88" s="1" t="s">
        <v>4</v>
      </c>
      <c r="C88" s="1">
        <v>1</v>
      </c>
      <c r="D88" s="1">
        <v>1</v>
      </c>
      <c r="E88" s="1">
        <v>1</v>
      </c>
      <c r="F88" s="1">
        <v>1</v>
      </c>
      <c r="G88" s="1">
        <v>0</v>
      </c>
      <c r="H88" s="1">
        <v>0</v>
      </c>
    </row>
    <row r="89" spans="1:8" x14ac:dyDescent="0.25">
      <c r="A89" s="1" t="s">
        <v>12</v>
      </c>
      <c r="B89" s="1" t="s">
        <v>3</v>
      </c>
      <c r="C89" s="1">
        <v>0</v>
      </c>
      <c r="D89" s="1">
        <v>1</v>
      </c>
      <c r="E89" s="1">
        <v>2</v>
      </c>
      <c r="F89" s="1">
        <v>5</v>
      </c>
      <c r="G89" s="1">
        <v>5</v>
      </c>
      <c r="H89" s="1">
        <v>3</v>
      </c>
    </row>
    <row r="90" spans="1:8" x14ac:dyDescent="0.25">
      <c r="A90" s="1" t="s">
        <v>12</v>
      </c>
      <c r="B90" s="1" t="s">
        <v>2</v>
      </c>
      <c r="C90" s="1">
        <v>2</v>
      </c>
      <c r="D90" s="1">
        <v>6</v>
      </c>
      <c r="E90" s="1">
        <v>8</v>
      </c>
      <c r="F90" s="1">
        <v>9</v>
      </c>
      <c r="G90" s="1">
        <v>9</v>
      </c>
      <c r="H90" s="1">
        <v>12</v>
      </c>
    </row>
    <row r="91" spans="1:8" ht="15.75" thickBot="1" x14ac:dyDescent="0.3">
      <c r="A91" s="3" t="s">
        <v>12</v>
      </c>
      <c r="B91" s="3" t="s">
        <v>0</v>
      </c>
      <c r="C91" s="3">
        <v>122</v>
      </c>
      <c r="D91" s="3">
        <v>148</v>
      </c>
      <c r="E91" s="3">
        <v>141</v>
      </c>
      <c r="F91" s="3">
        <v>147</v>
      </c>
      <c r="G91" s="3">
        <v>131</v>
      </c>
      <c r="H91" s="3">
        <v>124</v>
      </c>
    </row>
    <row r="92" spans="1:8" ht="15.75" thickTop="1" x14ac:dyDescent="0.25">
      <c r="A92" s="2" t="s">
        <v>11</v>
      </c>
      <c r="B92" s="2" t="s">
        <v>9</v>
      </c>
      <c r="C92" s="2">
        <v>0</v>
      </c>
      <c r="D92" s="2">
        <v>0</v>
      </c>
      <c r="E92" s="2">
        <v>0</v>
      </c>
      <c r="F92" s="2">
        <v>0</v>
      </c>
      <c r="G92" s="2">
        <v>0</v>
      </c>
      <c r="H92" s="2">
        <v>0</v>
      </c>
    </row>
    <row r="93" spans="1:8" x14ac:dyDescent="0.25">
      <c r="A93" s="1" t="s">
        <v>11</v>
      </c>
      <c r="B93" s="1" t="s">
        <v>8</v>
      </c>
      <c r="C93" s="1">
        <v>4</v>
      </c>
      <c r="D93" s="1">
        <v>7</v>
      </c>
      <c r="E93" s="1">
        <v>6</v>
      </c>
      <c r="F93" s="1">
        <v>4</v>
      </c>
      <c r="G93" s="1">
        <v>4</v>
      </c>
      <c r="H93" s="1">
        <v>4</v>
      </c>
    </row>
    <row r="94" spans="1:8" x14ac:dyDescent="0.25">
      <c r="A94" s="1" t="s">
        <v>11</v>
      </c>
      <c r="B94" s="1" t="s">
        <v>7</v>
      </c>
      <c r="C94" s="1">
        <v>3</v>
      </c>
      <c r="D94" s="1">
        <v>5</v>
      </c>
      <c r="E94" s="1">
        <v>3</v>
      </c>
      <c r="F94" s="1">
        <v>1</v>
      </c>
      <c r="G94" s="1">
        <v>1</v>
      </c>
      <c r="H94" s="1">
        <v>1</v>
      </c>
    </row>
    <row r="95" spans="1:8" x14ac:dyDescent="0.25">
      <c r="A95" s="1" t="s">
        <v>11</v>
      </c>
      <c r="B95" s="1" t="s">
        <v>6</v>
      </c>
      <c r="C95" s="1">
        <v>3</v>
      </c>
      <c r="D95" s="1">
        <v>3</v>
      </c>
      <c r="E95" s="1">
        <v>5</v>
      </c>
      <c r="F95" s="1">
        <v>6</v>
      </c>
      <c r="G95" s="1">
        <v>7</v>
      </c>
      <c r="H95" s="1">
        <v>2</v>
      </c>
    </row>
    <row r="96" spans="1:8" x14ac:dyDescent="0.25">
      <c r="A96" s="1" t="s">
        <v>11</v>
      </c>
      <c r="B96" s="1" t="s">
        <v>5</v>
      </c>
      <c r="C96" s="1">
        <v>18</v>
      </c>
      <c r="D96" s="1">
        <v>15</v>
      </c>
      <c r="E96" s="1">
        <v>15</v>
      </c>
      <c r="F96" s="1">
        <v>10</v>
      </c>
      <c r="G96" s="1">
        <v>5</v>
      </c>
      <c r="H96" s="1">
        <v>7</v>
      </c>
    </row>
    <row r="97" spans="1:8" x14ac:dyDescent="0.25">
      <c r="A97" s="1" t="s">
        <v>11</v>
      </c>
      <c r="B97" s="1" t="s">
        <v>4</v>
      </c>
      <c r="C97" s="1">
        <v>0</v>
      </c>
      <c r="D97" s="1">
        <v>0</v>
      </c>
      <c r="E97" s="1">
        <v>0</v>
      </c>
      <c r="F97" s="1">
        <v>0</v>
      </c>
      <c r="G97" s="1">
        <v>0</v>
      </c>
      <c r="H97" s="1">
        <v>0</v>
      </c>
    </row>
    <row r="98" spans="1:8" x14ac:dyDescent="0.25">
      <c r="A98" s="1" t="s">
        <v>11</v>
      </c>
      <c r="B98" s="1" t="s">
        <v>3</v>
      </c>
      <c r="C98" s="1">
        <v>0</v>
      </c>
      <c r="D98" s="1">
        <v>1</v>
      </c>
      <c r="E98" s="1">
        <v>2</v>
      </c>
      <c r="F98" s="1">
        <v>0</v>
      </c>
      <c r="G98" s="1">
        <v>0</v>
      </c>
      <c r="H98" s="1">
        <v>1</v>
      </c>
    </row>
    <row r="99" spans="1:8" x14ac:dyDescent="0.25">
      <c r="A99" s="1" t="s">
        <v>11</v>
      </c>
      <c r="B99" s="1" t="s">
        <v>2</v>
      </c>
      <c r="C99" s="1">
        <v>1</v>
      </c>
      <c r="D99" s="1">
        <v>3</v>
      </c>
      <c r="E99" s="1">
        <v>3</v>
      </c>
      <c r="F99" s="1">
        <v>4</v>
      </c>
      <c r="G99" s="1">
        <v>2</v>
      </c>
      <c r="H99" s="1">
        <v>4</v>
      </c>
    </row>
    <row r="100" spans="1:8" ht="15.75" thickBot="1" x14ac:dyDescent="0.3">
      <c r="A100" s="3" t="s">
        <v>11</v>
      </c>
      <c r="B100" s="3" t="s">
        <v>0</v>
      </c>
      <c r="C100" s="3">
        <v>71</v>
      </c>
      <c r="D100" s="3">
        <v>78</v>
      </c>
      <c r="E100" s="3">
        <v>82</v>
      </c>
      <c r="F100" s="3">
        <v>77</v>
      </c>
      <c r="G100" s="3">
        <v>61</v>
      </c>
      <c r="H100" s="3">
        <v>50</v>
      </c>
    </row>
    <row r="101" spans="1:8" ht="15.75" thickTop="1" x14ac:dyDescent="0.25">
      <c r="A101" s="2" t="s">
        <v>10</v>
      </c>
      <c r="B101" s="2" t="s">
        <v>9</v>
      </c>
      <c r="C101" s="2">
        <v>1</v>
      </c>
      <c r="D101" s="2">
        <v>0</v>
      </c>
      <c r="E101" s="2">
        <v>1</v>
      </c>
      <c r="F101" s="2">
        <v>1</v>
      </c>
      <c r="G101" s="2">
        <v>2</v>
      </c>
      <c r="H101" s="2">
        <v>3</v>
      </c>
    </row>
    <row r="102" spans="1:8" x14ac:dyDescent="0.25">
      <c r="A102" s="1" t="s">
        <v>10</v>
      </c>
      <c r="B102" s="1" t="s">
        <v>8</v>
      </c>
      <c r="C102" s="1">
        <v>90</v>
      </c>
      <c r="D102" s="1">
        <v>99</v>
      </c>
      <c r="E102" s="1">
        <v>105</v>
      </c>
      <c r="F102" s="1">
        <v>107</v>
      </c>
      <c r="G102" s="1">
        <v>111</v>
      </c>
      <c r="H102" s="1">
        <v>110</v>
      </c>
    </row>
    <row r="103" spans="1:8" x14ac:dyDescent="0.25">
      <c r="A103" s="1" t="s">
        <v>10</v>
      </c>
      <c r="B103" s="1" t="s">
        <v>7</v>
      </c>
      <c r="C103" s="1">
        <v>61</v>
      </c>
      <c r="D103" s="1">
        <v>64</v>
      </c>
      <c r="E103" s="1">
        <v>53</v>
      </c>
      <c r="F103" s="1">
        <v>58</v>
      </c>
      <c r="G103" s="1">
        <v>53</v>
      </c>
      <c r="H103" s="1">
        <v>49</v>
      </c>
    </row>
    <row r="104" spans="1:8" x14ac:dyDescent="0.25">
      <c r="A104" s="1" t="s">
        <v>10</v>
      </c>
      <c r="B104" s="1" t="s">
        <v>6</v>
      </c>
      <c r="C104" s="1">
        <v>51</v>
      </c>
      <c r="D104" s="1">
        <v>66</v>
      </c>
      <c r="E104" s="1">
        <v>70</v>
      </c>
      <c r="F104" s="1">
        <v>75</v>
      </c>
      <c r="G104" s="1">
        <v>90</v>
      </c>
      <c r="H104" s="1">
        <v>88</v>
      </c>
    </row>
    <row r="105" spans="1:8" x14ac:dyDescent="0.25">
      <c r="A105" s="1" t="s">
        <v>10</v>
      </c>
      <c r="B105" s="1" t="s">
        <v>5</v>
      </c>
      <c r="C105" s="1">
        <v>183</v>
      </c>
      <c r="D105" s="1">
        <v>147</v>
      </c>
      <c r="E105" s="1">
        <v>129</v>
      </c>
      <c r="F105" s="1">
        <v>104</v>
      </c>
      <c r="G105" s="1">
        <v>117</v>
      </c>
      <c r="H105" s="1">
        <v>144</v>
      </c>
    </row>
    <row r="106" spans="1:8" x14ac:dyDescent="0.25">
      <c r="A106" s="1" t="s">
        <v>10</v>
      </c>
      <c r="B106" s="1" t="s">
        <v>4</v>
      </c>
      <c r="C106" s="1">
        <v>0</v>
      </c>
      <c r="D106" s="1">
        <v>0</v>
      </c>
      <c r="E106" s="1">
        <v>0</v>
      </c>
      <c r="F106" s="1">
        <v>0</v>
      </c>
      <c r="G106" s="1">
        <v>0</v>
      </c>
      <c r="H106" s="1">
        <v>0</v>
      </c>
    </row>
    <row r="107" spans="1:8" x14ac:dyDescent="0.25">
      <c r="A107" s="1" t="s">
        <v>10</v>
      </c>
      <c r="B107" s="1" t="s">
        <v>3</v>
      </c>
      <c r="C107" s="1">
        <v>12</v>
      </c>
      <c r="D107" s="1">
        <v>17</v>
      </c>
      <c r="E107" s="1">
        <v>22</v>
      </c>
      <c r="F107" s="1">
        <v>28</v>
      </c>
      <c r="G107" s="1">
        <v>39</v>
      </c>
      <c r="H107" s="1">
        <v>37</v>
      </c>
    </row>
    <row r="108" spans="1:8" x14ac:dyDescent="0.25">
      <c r="A108" s="1" t="s">
        <v>10</v>
      </c>
      <c r="B108" s="1" t="s">
        <v>2</v>
      </c>
      <c r="C108" s="1">
        <v>42</v>
      </c>
      <c r="D108" s="1">
        <v>44</v>
      </c>
      <c r="E108" s="1">
        <v>45</v>
      </c>
      <c r="F108" s="1">
        <v>40</v>
      </c>
      <c r="G108" s="1">
        <v>32</v>
      </c>
      <c r="H108" s="1">
        <v>39</v>
      </c>
    </row>
    <row r="109" spans="1:8" ht="15.75" thickBot="1" x14ac:dyDescent="0.3">
      <c r="A109" s="3" t="s">
        <v>10</v>
      </c>
      <c r="B109" s="3" t="s">
        <v>0</v>
      </c>
      <c r="C109" s="3">
        <v>1019</v>
      </c>
      <c r="D109" s="3">
        <v>1059</v>
      </c>
      <c r="E109" s="3">
        <v>1050</v>
      </c>
      <c r="F109" s="3">
        <v>956</v>
      </c>
      <c r="G109" s="3">
        <v>889</v>
      </c>
      <c r="H109" s="3">
        <v>886</v>
      </c>
    </row>
    <row r="110" spans="1:8" ht="15.75" thickTop="1" x14ac:dyDescent="0.25">
      <c r="A110" s="2" t="s">
        <v>1</v>
      </c>
      <c r="B110" s="2" t="s">
        <v>9</v>
      </c>
      <c r="C110" s="2">
        <v>5</v>
      </c>
      <c r="D110" s="2">
        <v>5</v>
      </c>
      <c r="E110" s="2">
        <v>8</v>
      </c>
      <c r="F110" s="2">
        <v>9</v>
      </c>
      <c r="G110" s="2">
        <v>6</v>
      </c>
      <c r="H110" s="2">
        <v>9</v>
      </c>
    </row>
    <row r="111" spans="1:8" x14ac:dyDescent="0.25">
      <c r="A111" s="1" t="s">
        <v>1</v>
      </c>
      <c r="B111" s="1" t="s">
        <v>8</v>
      </c>
      <c r="C111" s="1">
        <v>429</v>
      </c>
      <c r="D111" s="1">
        <v>503</v>
      </c>
      <c r="E111" s="1">
        <v>546</v>
      </c>
      <c r="F111" s="1">
        <v>609</v>
      </c>
      <c r="G111" s="1">
        <v>671</v>
      </c>
      <c r="H111" s="1">
        <v>725</v>
      </c>
    </row>
    <row r="112" spans="1:8" x14ac:dyDescent="0.25">
      <c r="A112" s="1" t="s">
        <v>1</v>
      </c>
      <c r="B112" s="1" t="s">
        <v>7</v>
      </c>
      <c r="C112" s="1">
        <v>257</v>
      </c>
      <c r="D112" s="1">
        <v>269</v>
      </c>
      <c r="E112" s="1">
        <v>262</v>
      </c>
      <c r="F112" s="1">
        <v>283</v>
      </c>
      <c r="G112" s="1">
        <v>289</v>
      </c>
      <c r="H112" s="1">
        <v>299</v>
      </c>
    </row>
    <row r="113" spans="1:8" x14ac:dyDescent="0.25">
      <c r="A113" s="1" t="s">
        <v>1</v>
      </c>
      <c r="B113" s="1" t="s">
        <v>6</v>
      </c>
      <c r="C113" s="1">
        <v>197</v>
      </c>
      <c r="D113" s="1">
        <v>230</v>
      </c>
      <c r="E113" s="1">
        <v>253</v>
      </c>
      <c r="F113" s="1">
        <v>251</v>
      </c>
      <c r="G113" s="1">
        <v>303</v>
      </c>
      <c r="H113" s="1">
        <v>311</v>
      </c>
    </row>
    <row r="114" spans="1:8" x14ac:dyDescent="0.25">
      <c r="A114" s="1" t="s">
        <v>1</v>
      </c>
      <c r="B114" s="1" t="s">
        <v>5</v>
      </c>
      <c r="C114" s="1">
        <v>780</v>
      </c>
      <c r="D114" s="1">
        <v>762</v>
      </c>
      <c r="E114" s="1">
        <v>688</v>
      </c>
      <c r="F114" s="1">
        <v>533</v>
      </c>
      <c r="G114" s="1">
        <v>575</v>
      </c>
      <c r="H114" s="1">
        <v>732</v>
      </c>
    </row>
    <row r="115" spans="1:8" x14ac:dyDescent="0.25">
      <c r="A115" s="1" t="s">
        <v>1</v>
      </c>
      <c r="B115" s="1" t="s">
        <v>4</v>
      </c>
      <c r="C115" s="1">
        <v>3</v>
      </c>
      <c r="D115" s="1">
        <v>4</v>
      </c>
      <c r="E115" s="1">
        <v>4</v>
      </c>
      <c r="F115" s="1">
        <v>2</v>
      </c>
      <c r="G115" s="1">
        <v>0</v>
      </c>
      <c r="H115" s="1">
        <v>0</v>
      </c>
    </row>
    <row r="116" spans="1:8" x14ac:dyDescent="0.25">
      <c r="A116" s="1" t="s">
        <v>1</v>
      </c>
      <c r="B116" s="1" t="s">
        <v>3</v>
      </c>
      <c r="C116" s="1">
        <v>42</v>
      </c>
      <c r="D116" s="1">
        <v>45</v>
      </c>
      <c r="E116" s="1">
        <v>77</v>
      </c>
      <c r="F116" s="1">
        <v>95</v>
      </c>
      <c r="G116" s="1">
        <v>163</v>
      </c>
      <c r="H116" s="1">
        <v>165</v>
      </c>
    </row>
    <row r="117" spans="1:8" x14ac:dyDescent="0.25">
      <c r="A117" s="1" t="s">
        <v>1</v>
      </c>
      <c r="B117" s="1" t="s">
        <v>2</v>
      </c>
      <c r="C117" s="1">
        <v>136</v>
      </c>
      <c r="D117" s="1">
        <v>160</v>
      </c>
      <c r="E117" s="1">
        <v>173</v>
      </c>
      <c r="F117" s="1">
        <v>175</v>
      </c>
      <c r="G117" s="1">
        <v>177</v>
      </c>
      <c r="H117" s="1">
        <v>212</v>
      </c>
    </row>
    <row r="118" spans="1:8" x14ac:dyDescent="0.25">
      <c r="A118" s="1" t="s">
        <v>1</v>
      </c>
      <c r="B118" s="1" t="s">
        <v>0</v>
      </c>
      <c r="C118" s="1">
        <v>3573</v>
      </c>
      <c r="D118" s="1">
        <v>3762</v>
      </c>
      <c r="E118" s="1">
        <v>3785</v>
      </c>
      <c r="F118" s="1">
        <v>3644</v>
      </c>
      <c r="G118" s="1">
        <v>3512</v>
      </c>
      <c r="H118" s="1">
        <v>3482</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6AC8-C840-42F9-968B-723A4B76AD29}">
  <dimension ref="A1:H201"/>
  <sheetViews>
    <sheetView zoomScale="72" workbookViewId="0">
      <selection activeCell="J8" sqref="J8"/>
    </sheetView>
  </sheetViews>
  <sheetFormatPr defaultColWidth="26.7109375" defaultRowHeight="15" x14ac:dyDescent="0.25"/>
  <cols>
    <col min="1" max="1" width="36.7109375" customWidth="1"/>
    <col min="2" max="2" width="34.140625" bestFit="1" customWidth="1"/>
    <col min="3" max="8" width="7.28515625" bestFit="1" customWidth="1"/>
  </cols>
  <sheetData>
    <row r="1" spans="1:8" x14ac:dyDescent="0.25">
      <c r="A1" s="6" t="s">
        <v>59</v>
      </c>
      <c r="B1" s="6" t="s">
        <v>26</v>
      </c>
      <c r="C1" s="6">
        <v>2017</v>
      </c>
      <c r="D1" s="6">
        <v>2018</v>
      </c>
      <c r="E1" s="6">
        <v>2019</v>
      </c>
      <c r="F1" s="6">
        <v>2020</v>
      </c>
      <c r="G1" s="6">
        <v>2021</v>
      </c>
      <c r="H1" s="6">
        <v>2022</v>
      </c>
    </row>
    <row r="2" spans="1:8" x14ac:dyDescent="0.25">
      <c r="A2" t="s">
        <v>58</v>
      </c>
      <c r="B2" t="s">
        <v>8</v>
      </c>
      <c r="C2">
        <v>0</v>
      </c>
      <c r="D2">
        <v>0</v>
      </c>
      <c r="E2">
        <v>0</v>
      </c>
      <c r="F2">
        <v>11</v>
      </c>
      <c r="G2">
        <v>8</v>
      </c>
      <c r="H2">
        <v>11</v>
      </c>
    </row>
    <row r="3" spans="1:8" x14ac:dyDescent="0.25">
      <c r="A3" t="s">
        <v>58</v>
      </c>
      <c r="B3" t="s">
        <v>7</v>
      </c>
      <c r="C3">
        <v>0</v>
      </c>
      <c r="D3">
        <v>0</v>
      </c>
      <c r="E3">
        <v>0</v>
      </c>
      <c r="F3">
        <v>5</v>
      </c>
      <c r="G3">
        <v>2</v>
      </c>
      <c r="H3">
        <v>2</v>
      </c>
    </row>
    <row r="4" spans="1:8" x14ac:dyDescent="0.25">
      <c r="A4" t="s">
        <v>58</v>
      </c>
      <c r="B4" t="s">
        <v>6</v>
      </c>
      <c r="C4">
        <v>0</v>
      </c>
      <c r="D4">
        <v>0</v>
      </c>
      <c r="E4">
        <v>0</v>
      </c>
      <c r="F4">
        <v>9</v>
      </c>
      <c r="G4">
        <v>9</v>
      </c>
      <c r="H4">
        <v>6</v>
      </c>
    </row>
    <row r="5" spans="1:8" x14ac:dyDescent="0.25">
      <c r="A5" t="s">
        <v>58</v>
      </c>
      <c r="B5" t="s">
        <v>5</v>
      </c>
      <c r="C5">
        <v>0</v>
      </c>
      <c r="D5">
        <v>0</v>
      </c>
      <c r="E5">
        <v>0</v>
      </c>
      <c r="F5">
        <v>8</v>
      </c>
      <c r="G5">
        <v>8</v>
      </c>
      <c r="H5">
        <v>7</v>
      </c>
    </row>
    <row r="6" spans="1:8" x14ac:dyDescent="0.25">
      <c r="A6" t="s">
        <v>58</v>
      </c>
      <c r="B6" t="s">
        <v>3</v>
      </c>
      <c r="C6">
        <v>0</v>
      </c>
      <c r="D6">
        <v>0</v>
      </c>
      <c r="E6">
        <v>0</v>
      </c>
      <c r="F6">
        <v>2</v>
      </c>
      <c r="G6">
        <v>3</v>
      </c>
      <c r="H6">
        <v>5</v>
      </c>
    </row>
    <row r="7" spans="1:8" x14ac:dyDescent="0.25">
      <c r="A7" t="s">
        <v>58</v>
      </c>
      <c r="B7" t="s">
        <v>2</v>
      </c>
      <c r="C7">
        <v>0</v>
      </c>
      <c r="D7">
        <v>0</v>
      </c>
      <c r="E7">
        <v>0</v>
      </c>
      <c r="F7">
        <v>2</v>
      </c>
      <c r="G7">
        <v>2</v>
      </c>
      <c r="H7">
        <v>0</v>
      </c>
    </row>
    <row r="8" spans="1:8" x14ac:dyDescent="0.25">
      <c r="A8" t="s">
        <v>58</v>
      </c>
      <c r="B8" t="s">
        <v>0</v>
      </c>
      <c r="C8">
        <v>0</v>
      </c>
      <c r="D8">
        <v>0</v>
      </c>
      <c r="E8">
        <v>0</v>
      </c>
      <c r="F8">
        <v>88</v>
      </c>
      <c r="G8">
        <v>73</v>
      </c>
      <c r="H8">
        <v>67</v>
      </c>
    </row>
    <row r="9" spans="1:8" x14ac:dyDescent="0.25">
      <c r="A9" t="s">
        <v>57</v>
      </c>
      <c r="B9" t="s">
        <v>8</v>
      </c>
      <c r="C9">
        <v>22</v>
      </c>
      <c r="D9">
        <v>24</v>
      </c>
      <c r="E9">
        <v>21</v>
      </c>
      <c r="F9">
        <v>9</v>
      </c>
      <c r="G9">
        <v>16</v>
      </c>
      <c r="H9">
        <v>14</v>
      </c>
    </row>
    <row r="10" spans="1:8" x14ac:dyDescent="0.25">
      <c r="A10" t="s">
        <v>57</v>
      </c>
      <c r="B10" t="s">
        <v>7</v>
      </c>
      <c r="C10">
        <v>17</v>
      </c>
      <c r="D10">
        <v>15</v>
      </c>
      <c r="E10">
        <v>21</v>
      </c>
      <c r="F10">
        <v>7</v>
      </c>
      <c r="G10">
        <v>10</v>
      </c>
      <c r="H10">
        <v>12</v>
      </c>
    </row>
    <row r="11" spans="1:8" x14ac:dyDescent="0.25">
      <c r="A11" t="s">
        <v>57</v>
      </c>
      <c r="B11" t="s">
        <v>6</v>
      </c>
      <c r="C11">
        <v>17</v>
      </c>
      <c r="D11">
        <v>15</v>
      </c>
      <c r="E11">
        <v>12</v>
      </c>
      <c r="F11">
        <v>4</v>
      </c>
      <c r="G11">
        <v>11</v>
      </c>
      <c r="H11">
        <v>14</v>
      </c>
    </row>
    <row r="12" spans="1:8" x14ac:dyDescent="0.25">
      <c r="A12" t="s">
        <v>57</v>
      </c>
      <c r="B12" t="s">
        <v>5</v>
      </c>
      <c r="C12">
        <v>29</v>
      </c>
      <c r="D12">
        <v>21</v>
      </c>
      <c r="E12">
        <v>25</v>
      </c>
      <c r="F12">
        <v>10</v>
      </c>
      <c r="G12">
        <v>8</v>
      </c>
      <c r="H12">
        <v>5</v>
      </c>
    </row>
    <row r="13" spans="1:8" x14ac:dyDescent="0.25">
      <c r="A13" t="s">
        <v>57</v>
      </c>
      <c r="B13" t="s">
        <v>4</v>
      </c>
      <c r="C13">
        <v>1</v>
      </c>
      <c r="D13">
        <v>1</v>
      </c>
      <c r="E13">
        <v>0</v>
      </c>
      <c r="F13">
        <v>0</v>
      </c>
      <c r="G13">
        <v>0</v>
      </c>
      <c r="H13">
        <v>0</v>
      </c>
    </row>
    <row r="14" spans="1:8" x14ac:dyDescent="0.25">
      <c r="A14" t="s">
        <v>57</v>
      </c>
      <c r="B14" t="s">
        <v>3</v>
      </c>
      <c r="C14">
        <v>0</v>
      </c>
      <c r="D14">
        <v>1</v>
      </c>
      <c r="E14">
        <v>4</v>
      </c>
      <c r="F14">
        <v>3</v>
      </c>
      <c r="G14">
        <v>3</v>
      </c>
      <c r="H14">
        <v>4</v>
      </c>
    </row>
    <row r="15" spans="1:8" x14ac:dyDescent="0.25">
      <c r="A15" t="s">
        <v>57</v>
      </c>
      <c r="B15" t="s">
        <v>2</v>
      </c>
      <c r="C15">
        <v>10</v>
      </c>
      <c r="D15">
        <v>10</v>
      </c>
      <c r="E15">
        <v>9</v>
      </c>
      <c r="F15">
        <v>10</v>
      </c>
      <c r="G15">
        <v>6</v>
      </c>
      <c r="H15">
        <v>7</v>
      </c>
    </row>
    <row r="16" spans="1:8" x14ac:dyDescent="0.25">
      <c r="A16" t="s">
        <v>57</v>
      </c>
      <c r="B16" t="s">
        <v>0</v>
      </c>
      <c r="C16">
        <v>302</v>
      </c>
      <c r="D16">
        <v>304</v>
      </c>
      <c r="E16">
        <v>304</v>
      </c>
      <c r="F16">
        <v>180</v>
      </c>
      <c r="G16">
        <v>179</v>
      </c>
      <c r="H16">
        <v>154</v>
      </c>
    </row>
    <row r="17" spans="1:8" x14ac:dyDescent="0.25">
      <c r="A17" t="s">
        <v>56</v>
      </c>
      <c r="B17" t="s">
        <v>0</v>
      </c>
      <c r="C17">
        <v>2</v>
      </c>
      <c r="D17">
        <v>0</v>
      </c>
      <c r="E17">
        <v>0</v>
      </c>
      <c r="F17">
        <v>0</v>
      </c>
      <c r="G17">
        <v>0</v>
      </c>
      <c r="H17">
        <v>1</v>
      </c>
    </row>
    <row r="18" spans="1:8" x14ac:dyDescent="0.25">
      <c r="A18" t="s">
        <v>55</v>
      </c>
      <c r="B18" t="s">
        <v>9</v>
      </c>
      <c r="C18">
        <v>0</v>
      </c>
      <c r="D18">
        <v>0</v>
      </c>
      <c r="E18">
        <v>0</v>
      </c>
      <c r="F18">
        <v>0</v>
      </c>
      <c r="G18">
        <v>0</v>
      </c>
      <c r="H18">
        <v>1</v>
      </c>
    </row>
    <row r="19" spans="1:8" x14ac:dyDescent="0.25">
      <c r="A19" t="s">
        <v>55</v>
      </c>
      <c r="B19" t="s">
        <v>8</v>
      </c>
      <c r="C19">
        <v>9</v>
      </c>
      <c r="D19">
        <v>14</v>
      </c>
      <c r="E19">
        <v>15</v>
      </c>
      <c r="F19">
        <v>12</v>
      </c>
      <c r="G19">
        <v>9</v>
      </c>
      <c r="H19">
        <v>8</v>
      </c>
    </row>
    <row r="20" spans="1:8" x14ac:dyDescent="0.25">
      <c r="A20" t="s">
        <v>55</v>
      </c>
      <c r="B20" t="s">
        <v>7</v>
      </c>
      <c r="C20">
        <v>7</v>
      </c>
      <c r="D20">
        <v>8</v>
      </c>
      <c r="E20">
        <v>9</v>
      </c>
      <c r="F20">
        <v>3</v>
      </c>
      <c r="G20">
        <v>5</v>
      </c>
      <c r="H20">
        <v>3</v>
      </c>
    </row>
    <row r="21" spans="1:8" x14ac:dyDescent="0.25">
      <c r="A21" t="s">
        <v>55</v>
      </c>
      <c r="B21" t="s">
        <v>6</v>
      </c>
      <c r="C21">
        <v>8</v>
      </c>
      <c r="D21">
        <v>9</v>
      </c>
      <c r="E21">
        <v>6</v>
      </c>
      <c r="F21">
        <v>3</v>
      </c>
      <c r="G21">
        <v>3</v>
      </c>
      <c r="H21">
        <v>5</v>
      </c>
    </row>
    <row r="22" spans="1:8" x14ac:dyDescent="0.25">
      <c r="A22" t="s">
        <v>55</v>
      </c>
      <c r="B22" t="s">
        <v>5</v>
      </c>
      <c r="C22">
        <v>15</v>
      </c>
      <c r="D22">
        <v>13</v>
      </c>
      <c r="E22">
        <v>7</v>
      </c>
      <c r="F22">
        <v>6</v>
      </c>
      <c r="G22">
        <v>5</v>
      </c>
      <c r="H22">
        <v>3</v>
      </c>
    </row>
    <row r="23" spans="1:8" x14ac:dyDescent="0.25">
      <c r="A23" t="s">
        <v>55</v>
      </c>
      <c r="B23" t="s">
        <v>3</v>
      </c>
      <c r="C23">
        <v>2</v>
      </c>
      <c r="D23">
        <v>2</v>
      </c>
      <c r="E23">
        <v>4</v>
      </c>
      <c r="F23">
        <v>1</v>
      </c>
      <c r="G23">
        <v>2</v>
      </c>
      <c r="H23">
        <v>3</v>
      </c>
    </row>
    <row r="24" spans="1:8" x14ac:dyDescent="0.25">
      <c r="A24" t="s">
        <v>55</v>
      </c>
      <c r="B24" t="s">
        <v>2</v>
      </c>
      <c r="C24">
        <v>7</v>
      </c>
      <c r="D24">
        <v>6</v>
      </c>
      <c r="E24">
        <v>8</v>
      </c>
      <c r="F24">
        <v>9</v>
      </c>
      <c r="G24">
        <v>10</v>
      </c>
      <c r="H24">
        <v>6</v>
      </c>
    </row>
    <row r="25" spans="1:8" x14ac:dyDescent="0.25">
      <c r="A25" t="s">
        <v>55</v>
      </c>
      <c r="B25" t="s">
        <v>0</v>
      </c>
      <c r="C25">
        <v>171</v>
      </c>
      <c r="D25">
        <v>171</v>
      </c>
      <c r="E25">
        <v>168</v>
      </c>
      <c r="F25">
        <v>106</v>
      </c>
      <c r="G25">
        <v>101</v>
      </c>
      <c r="H25">
        <v>94</v>
      </c>
    </row>
    <row r="26" spans="1:8" x14ac:dyDescent="0.25">
      <c r="A26" t="s">
        <v>54</v>
      </c>
      <c r="B26" t="s">
        <v>9</v>
      </c>
      <c r="C26">
        <v>0</v>
      </c>
      <c r="D26">
        <v>0</v>
      </c>
      <c r="E26">
        <v>0</v>
      </c>
      <c r="F26">
        <v>1</v>
      </c>
      <c r="G26">
        <v>1</v>
      </c>
      <c r="H26">
        <v>0</v>
      </c>
    </row>
    <row r="27" spans="1:8" x14ac:dyDescent="0.25">
      <c r="A27" t="s">
        <v>54</v>
      </c>
      <c r="B27" t="s">
        <v>8</v>
      </c>
      <c r="C27">
        <v>0</v>
      </c>
      <c r="D27">
        <v>0</v>
      </c>
      <c r="E27">
        <v>0</v>
      </c>
      <c r="F27">
        <v>6</v>
      </c>
      <c r="G27">
        <v>7</v>
      </c>
      <c r="H27">
        <v>6</v>
      </c>
    </row>
    <row r="28" spans="1:8" x14ac:dyDescent="0.25">
      <c r="A28" t="s">
        <v>54</v>
      </c>
      <c r="B28" t="s">
        <v>7</v>
      </c>
      <c r="C28">
        <v>0</v>
      </c>
      <c r="D28">
        <v>0</v>
      </c>
      <c r="E28">
        <v>0</v>
      </c>
      <c r="F28">
        <v>4</v>
      </c>
      <c r="G28">
        <v>5</v>
      </c>
      <c r="H28">
        <v>5</v>
      </c>
    </row>
    <row r="29" spans="1:8" x14ac:dyDescent="0.25">
      <c r="A29" t="s">
        <v>54</v>
      </c>
      <c r="B29" t="s">
        <v>6</v>
      </c>
      <c r="C29">
        <v>0</v>
      </c>
      <c r="D29">
        <v>0</v>
      </c>
      <c r="E29">
        <v>0</v>
      </c>
      <c r="F29">
        <v>2</v>
      </c>
      <c r="G29">
        <v>4</v>
      </c>
      <c r="H29">
        <v>7</v>
      </c>
    </row>
    <row r="30" spans="1:8" x14ac:dyDescent="0.25">
      <c r="A30" t="s">
        <v>54</v>
      </c>
      <c r="B30" t="s">
        <v>5</v>
      </c>
      <c r="C30">
        <v>0</v>
      </c>
      <c r="D30">
        <v>0</v>
      </c>
      <c r="E30">
        <v>0</v>
      </c>
      <c r="F30">
        <v>1</v>
      </c>
      <c r="G30">
        <v>1</v>
      </c>
      <c r="H30">
        <v>2</v>
      </c>
    </row>
    <row r="31" spans="1:8" x14ac:dyDescent="0.25">
      <c r="A31" t="s">
        <v>54</v>
      </c>
      <c r="B31" t="s">
        <v>3</v>
      </c>
      <c r="C31">
        <v>0</v>
      </c>
      <c r="D31">
        <v>0</v>
      </c>
      <c r="E31">
        <v>0</v>
      </c>
      <c r="F31">
        <v>3</v>
      </c>
      <c r="G31">
        <v>3</v>
      </c>
      <c r="H31">
        <v>5</v>
      </c>
    </row>
    <row r="32" spans="1:8" x14ac:dyDescent="0.25">
      <c r="A32" t="s">
        <v>54</v>
      </c>
      <c r="B32" t="s">
        <v>2</v>
      </c>
      <c r="C32">
        <v>0</v>
      </c>
      <c r="D32">
        <v>0</v>
      </c>
      <c r="E32">
        <v>0</v>
      </c>
      <c r="F32">
        <v>2</v>
      </c>
      <c r="G32">
        <v>0</v>
      </c>
      <c r="H32">
        <v>4</v>
      </c>
    </row>
    <row r="33" spans="1:8" x14ac:dyDescent="0.25">
      <c r="A33" t="s">
        <v>54</v>
      </c>
      <c r="B33" t="s">
        <v>0</v>
      </c>
      <c r="C33">
        <v>0</v>
      </c>
      <c r="D33">
        <v>0</v>
      </c>
      <c r="E33">
        <v>0</v>
      </c>
      <c r="F33">
        <v>50</v>
      </c>
      <c r="G33">
        <v>39</v>
      </c>
      <c r="H33">
        <v>48</v>
      </c>
    </row>
    <row r="34" spans="1:8" x14ac:dyDescent="0.25">
      <c r="A34" t="s">
        <v>53</v>
      </c>
      <c r="B34" t="s">
        <v>8</v>
      </c>
      <c r="C34">
        <v>31</v>
      </c>
      <c r="D34">
        <v>32</v>
      </c>
      <c r="E34">
        <v>30</v>
      </c>
      <c r="F34">
        <v>21</v>
      </c>
      <c r="G34">
        <v>18</v>
      </c>
      <c r="H34">
        <v>14</v>
      </c>
    </row>
    <row r="35" spans="1:8" x14ac:dyDescent="0.25">
      <c r="A35" t="s">
        <v>53</v>
      </c>
      <c r="B35" t="s">
        <v>7</v>
      </c>
      <c r="C35">
        <v>17</v>
      </c>
      <c r="D35">
        <v>20</v>
      </c>
      <c r="E35">
        <v>21</v>
      </c>
      <c r="F35">
        <v>9</v>
      </c>
      <c r="G35">
        <v>11</v>
      </c>
      <c r="H35">
        <v>14</v>
      </c>
    </row>
    <row r="36" spans="1:8" x14ac:dyDescent="0.25">
      <c r="A36" t="s">
        <v>53</v>
      </c>
      <c r="B36" t="s">
        <v>6</v>
      </c>
      <c r="C36">
        <v>16</v>
      </c>
      <c r="D36">
        <v>18</v>
      </c>
      <c r="E36">
        <v>24</v>
      </c>
      <c r="F36">
        <v>9</v>
      </c>
      <c r="G36">
        <v>6</v>
      </c>
      <c r="H36">
        <v>10</v>
      </c>
    </row>
    <row r="37" spans="1:8" x14ac:dyDescent="0.25">
      <c r="A37" t="s">
        <v>53</v>
      </c>
      <c r="B37" t="s">
        <v>5</v>
      </c>
      <c r="C37">
        <v>86</v>
      </c>
      <c r="D37">
        <v>59</v>
      </c>
      <c r="E37">
        <v>47</v>
      </c>
      <c r="F37">
        <v>19</v>
      </c>
      <c r="G37">
        <v>13</v>
      </c>
      <c r="H37">
        <v>13</v>
      </c>
    </row>
    <row r="38" spans="1:8" x14ac:dyDescent="0.25">
      <c r="A38" t="s">
        <v>53</v>
      </c>
      <c r="B38" t="s">
        <v>3</v>
      </c>
      <c r="C38">
        <v>8</v>
      </c>
      <c r="D38">
        <v>4</v>
      </c>
      <c r="E38">
        <v>5</v>
      </c>
      <c r="F38">
        <v>3</v>
      </c>
      <c r="G38">
        <v>5</v>
      </c>
      <c r="H38">
        <v>10</v>
      </c>
    </row>
    <row r="39" spans="1:8" x14ac:dyDescent="0.25">
      <c r="A39" t="s">
        <v>53</v>
      </c>
      <c r="B39" t="s">
        <v>2</v>
      </c>
      <c r="C39">
        <v>21</v>
      </c>
      <c r="D39">
        <v>16</v>
      </c>
      <c r="E39">
        <v>16</v>
      </c>
      <c r="F39">
        <v>8</v>
      </c>
      <c r="G39">
        <v>7</v>
      </c>
      <c r="H39">
        <v>5</v>
      </c>
    </row>
    <row r="40" spans="1:8" x14ac:dyDescent="0.25">
      <c r="A40" t="s">
        <v>53</v>
      </c>
      <c r="B40" t="s">
        <v>0</v>
      </c>
      <c r="C40">
        <v>458</v>
      </c>
      <c r="D40">
        <v>411</v>
      </c>
      <c r="E40">
        <v>370</v>
      </c>
      <c r="F40">
        <v>240</v>
      </c>
      <c r="G40">
        <v>208</v>
      </c>
      <c r="H40">
        <v>170</v>
      </c>
    </row>
    <row r="41" spans="1:8" x14ac:dyDescent="0.25">
      <c r="A41" t="s">
        <v>52</v>
      </c>
      <c r="B41" t="s">
        <v>6</v>
      </c>
      <c r="C41">
        <v>1</v>
      </c>
      <c r="D41">
        <v>1</v>
      </c>
      <c r="E41">
        <v>0</v>
      </c>
      <c r="F41">
        <v>0</v>
      </c>
      <c r="G41">
        <v>0</v>
      </c>
      <c r="H41">
        <v>0</v>
      </c>
    </row>
    <row r="42" spans="1:8" x14ac:dyDescent="0.25">
      <c r="A42" t="s">
        <v>52</v>
      </c>
      <c r="B42" t="s">
        <v>3</v>
      </c>
      <c r="C42">
        <v>0</v>
      </c>
      <c r="D42">
        <v>0</v>
      </c>
      <c r="E42">
        <v>1</v>
      </c>
      <c r="F42">
        <v>1</v>
      </c>
      <c r="G42">
        <v>0</v>
      </c>
      <c r="H42">
        <v>1</v>
      </c>
    </row>
    <row r="43" spans="1:8" x14ac:dyDescent="0.25">
      <c r="A43" t="s">
        <v>52</v>
      </c>
      <c r="B43" t="s">
        <v>0</v>
      </c>
      <c r="C43">
        <v>0</v>
      </c>
      <c r="D43">
        <v>1</v>
      </c>
      <c r="E43">
        <v>2</v>
      </c>
      <c r="F43">
        <v>1</v>
      </c>
      <c r="G43">
        <v>0</v>
      </c>
      <c r="H43">
        <v>0</v>
      </c>
    </row>
    <row r="44" spans="1:8" x14ac:dyDescent="0.25">
      <c r="A44" t="s">
        <v>51</v>
      </c>
      <c r="B44" t="s">
        <v>8</v>
      </c>
      <c r="C44">
        <v>0</v>
      </c>
      <c r="D44">
        <v>0</v>
      </c>
      <c r="E44">
        <v>0</v>
      </c>
      <c r="F44">
        <v>11</v>
      </c>
      <c r="G44">
        <v>11</v>
      </c>
      <c r="H44">
        <v>8</v>
      </c>
    </row>
    <row r="45" spans="1:8" x14ac:dyDescent="0.25">
      <c r="A45" t="s">
        <v>51</v>
      </c>
      <c r="B45" t="s">
        <v>7</v>
      </c>
      <c r="C45">
        <v>0</v>
      </c>
      <c r="D45">
        <v>0</v>
      </c>
      <c r="E45">
        <v>0</v>
      </c>
      <c r="F45">
        <v>12</v>
      </c>
      <c r="G45">
        <v>11</v>
      </c>
      <c r="H45">
        <v>11</v>
      </c>
    </row>
    <row r="46" spans="1:8" x14ac:dyDescent="0.25">
      <c r="A46" t="s">
        <v>51</v>
      </c>
      <c r="B46" t="s">
        <v>6</v>
      </c>
      <c r="C46">
        <v>0</v>
      </c>
      <c r="D46">
        <v>0</v>
      </c>
      <c r="E46">
        <v>0</v>
      </c>
      <c r="F46">
        <v>8</v>
      </c>
      <c r="G46">
        <v>8</v>
      </c>
      <c r="H46">
        <v>5</v>
      </c>
    </row>
    <row r="47" spans="1:8" x14ac:dyDescent="0.25">
      <c r="A47" t="s">
        <v>51</v>
      </c>
      <c r="B47" t="s">
        <v>5</v>
      </c>
      <c r="C47">
        <v>0</v>
      </c>
      <c r="D47">
        <v>0</v>
      </c>
      <c r="E47">
        <v>0</v>
      </c>
      <c r="F47">
        <v>12</v>
      </c>
      <c r="G47">
        <v>17</v>
      </c>
      <c r="H47">
        <v>13</v>
      </c>
    </row>
    <row r="48" spans="1:8" x14ac:dyDescent="0.25">
      <c r="A48" t="s">
        <v>51</v>
      </c>
      <c r="B48" t="s">
        <v>3</v>
      </c>
      <c r="C48">
        <v>0</v>
      </c>
      <c r="D48">
        <v>0</v>
      </c>
      <c r="E48">
        <v>0</v>
      </c>
      <c r="F48">
        <v>2</v>
      </c>
      <c r="G48">
        <v>9</v>
      </c>
      <c r="H48">
        <v>5</v>
      </c>
    </row>
    <row r="49" spans="1:8" x14ac:dyDescent="0.25">
      <c r="A49" t="s">
        <v>51</v>
      </c>
      <c r="B49" t="s">
        <v>2</v>
      </c>
      <c r="C49">
        <v>0</v>
      </c>
      <c r="D49">
        <v>0</v>
      </c>
      <c r="E49">
        <v>0</v>
      </c>
      <c r="F49">
        <v>8</v>
      </c>
      <c r="G49">
        <v>8</v>
      </c>
      <c r="H49">
        <v>8</v>
      </c>
    </row>
    <row r="50" spans="1:8" x14ac:dyDescent="0.25">
      <c r="A50" t="s">
        <v>51</v>
      </c>
      <c r="B50" t="s">
        <v>0</v>
      </c>
      <c r="C50">
        <v>0</v>
      </c>
      <c r="D50">
        <v>0</v>
      </c>
      <c r="E50">
        <v>0</v>
      </c>
      <c r="F50">
        <v>100</v>
      </c>
      <c r="G50">
        <v>89</v>
      </c>
      <c r="H50">
        <v>98</v>
      </c>
    </row>
    <row r="51" spans="1:8" x14ac:dyDescent="0.25">
      <c r="A51" t="s">
        <v>50</v>
      </c>
      <c r="B51" t="s">
        <v>9</v>
      </c>
      <c r="C51">
        <v>0</v>
      </c>
      <c r="D51">
        <v>0</v>
      </c>
      <c r="E51">
        <v>1</v>
      </c>
      <c r="F51">
        <v>1</v>
      </c>
      <c r="G51">
        <v>1</v>
      </c>
      <c r="H51">
        <v>0</v>
      </c>
    </row>
    <row r="52" spans="1:8" x14ac:dyDescent="0.25">
      <c r="A52" t="s">
        <v>50</v>
      </c>
      <c r="B52" t="s">
        <v>8</v>
      </c>
      <c r="C52">
        <v>14</v>
      </c>
      <c r="D52">
        <v>12</v>
      </c>
      <c r="E52">
        <v>15</v>
      </c>
      <c r="F52">
        <v>8</v>
      </c>
      <c r="G52">
        <v>9</v>
      </c>
      <c r="H52">
        <v>9</v>
      </c>
    </row>
    <row r="53" spans="1:8" x14ac:dyDescent="0.25">
      <c r="A53" t="s">
        <v>50</v>
      </c>
      <c r="B53" t="s">
        <v>7</v>
      </c>
      <c r="C53">
        <v>19</v>
      </c>
      <c r="D53">
        <v>16</v>
      </c>
      <c r="E53">
        <v>24</v>
      </c>
      <c r="F53">
        <v>11</v>
      </c>
      <c r="G53">
        <v>15</v>
      </c>
      <c r="H53">
        <v>14</v>
      </c>
    </row>
    <row r="54" spans="1:8" x14ac:dyDescent="0.25">
      <c r="A54" t="s">
        <v>50</v>
      </c>
      <c r="B54" t="s">
        <v>6</v>
      </c>
      <c r="C54">
        <v>16</v>
      </c>
      <c r="D54">
        <v>19</v>
      </c>
      <c r="E54">
        <v>22</v>
      </c>
      <c r="F54">
        <v>15</v>
      </c>
      <c r="G54">
        <v>18</v>
      </c>
      <c r="H54">
        <v>17</v>
      </c>
    </row>
    <row r="55" spans="1:8" x14ac:dyDescent="0.25">
      <c r="A55" t="s">
        <v>50</v>
      </c>
      <c r="B55" t="s">
        <v>5</v>
      </c>
      <c r="C55">
        <v>49</v>
      </c>
      <c r="D55">
        <v>37</v>
      </c>
      <c r="E55">
        <v>29</v>
      </c>
      <c r="F55">
        <v>14</v>
      </c>
      <c r="G55">
        <v>13</v>
      </c>
      <c r="H55">
        <v>9</v>
      </c>
    </row>
    <row r="56" spans="1:8" x14ac:dyDescent="0.25">
      <c r="A56" t="s">
        <v>50</v>
      </c>
      <c r="B56" t="s">
        <v>3</v>
      </c>
      <c r="C56">
        <v>0</v>
      </c>
      <c r="D56">
        <v>0</v>
      </c>
      <c r="E56">
        <v>6</v>
      </c>
      <c r="F56">
        <v>3</v>
      </c>
      <c r="G56">
        <v>5</v>
      </c>
      <c r="H56">
        <v>5</v>
      </c>
    </row>
    <row r="57" spans="1:8" x14ac:dyDescent="0.25">
      <c r="A57" t="s">
        <v>50</v>
      </c>
      <c r="B57" t="s">
        <v>2</v>
      </c>
      <c r="C57">
        <v>8</v>
      </c>
      <c r="D57">
        <v>10</v>
      </c>
      <c r="E57">
        <v>11</v>
      </c>
      <c r="F57">
        <v>6</v>
      </c>
      <c r="G57">
        <v>9</v>
      </c>
      <c r="H57">
        <v>9</v>
      </c>
    </row>
    <row r="58" spans="1:8" x14ac:dyDescent="0.25">
      <c r="A58" t="s">
        <v>50</v>
      </c>
      <c r="B58" t="s">
        <v>0</v>
      </c>
      <c r="C58">
        <v>251</v>
      </c>
      <c r="D58">
        <v>247</v>
      </c>
      <c r="E58">
        <v>269</v>
      </c>
      <c r="F58">
        <v>184</v>
      </c>
      <c r="G58">
        <v>203</v>
      </c>
      <c r="H58">
        <v>195</v>
      </c>
    </row>
    <row r="59" spans="1:8" x14ac:dyDescent="0.25">
      <c r="A59" t="s">
        <v>49</v>
      </c>
      <c r="B59" t="s">
        <v>0</v>
      </c>
      <c r="C59">
        <v>3</v>
      </c>
      <c r="D59">
        <v>1</v>
      </c>
      <c r="E59">
        <v>2</v>
      </c>
      <c r="F59">
        <v>2</v>
      </c>
      <c r="G59">
        <v>3</v>
      </c>
      <c r="H59">
        <v>2</v>
      </c>
    </row>
    <row r="60" spans="1:8" x14ac:dyDescent="0.25">
      <c r="A60" t="s">
        <v>48</v>
      </c>
      <c r="B60" t="s">
        <v>9</v>
      </c>
      <c r="C60">
        <v>0</v>
      </c>
      <c r="D60">
        <v>0</v>
      </c>
      <c r="E60">
        <v>0</v>
      </c>
      <c r="F60">
        <v>0</v>
      </c>
      <c r="G60">
        <v>0</v>
      </c>
      <c r="H60">
        <v>1</v>
      </c>
    </row>
    <row r="61" spans="1:8" x14ac:dyDescent="0.25">
      <c r="A61" t="s">
        <v>48</v>
      </c>
      <c r="B61" t="s">
        <v>8</v>
      </c>
      <c r="C61">
        <v>0</v>
      </c>
      <c r="D61">
        <v>0</v>
      </c>
      <c r="E61">
        <v>0</v>
      </c>
      <c r="F61">
        <v>5</v>
      </c>
      <c r="G61">
        <v>6</v>
      </c>
      <c r="H61">
        <v>6</v>
      </c>
    </row>
    <row r="62" spans="1:8" x14ac:dyDescent="0.25">
      <c r="A62" t="s">
        <v>48</v>
      </c>
      <c r="B62" t="s">
        <v>7</v>
      </c>
      <c r="C62">
        <v>0</v>
      </c>
      <c r="D62">
        <v>0</v>
      </c>
      <c r="E62">
        <v>0</v>
      </c>
      <c r="F62">
        <v>11</v>
      </c>
      <c r="G62">
        <v>7</v>
      </c>
      <c r="H62">
        <v>12</v>
      </c>
    </row>
    <row r="63" spans="1:8" x14ac:dyDescent="0.25">
      <c r="A63" t="s">
        <v>48</v>
      </c>
      <c r="B63" t="s">
        <v>6</v>
      </c>
      <c r="C63">
        <v>0</v>
      </c>
      <c r="D63">
        <v>0</v>
      </c>
      <c r="E63">
        <v>0</v>
      </c>
      <c r="F63">
        <v>10</v>
      </c>
      <c r="G63">
        <v>10</v>
      </c>
      <c r="H63">
        <v>13</v>
      </c>
    </row>
    <row r="64" spans="1:8" x14ac:dyDescent="0.25">
      <c r="A64" t="s">
        <v>48</v>
      </c>
      <c r="B64" t="s">
        <v>5</v>
      </c>
      <c r="C64">
        <v>0</v>
      </c>
      <c r="D64">
        <v>0</v>
      </c>
      <c r="E64">
        <v>0</v>
      </c>
      <c r="F64">
        <v>3</v>
      </c>
      <c r="G64">
        <v>4</v>
      </c>
      <c r="H64">
        <v>7</v>
      </c>
    </row>
    <row r="65" spans="1:8" x14ac:dyDescent="0.25">
      <c r="A65" t="s">
        <v>48</v>
      </c>
      <c r="B65" t="s">
        <v>3</v>
      </c>
      <c r="C65">
        <v>0</v>
      </c>
      <c r="D65">
        <v>0</v>
      </c>
      <c r="E65">
        <v>0</v>
      </c>
      <c r="F65">
        <v>2</v>
      </c>
      <c r="G65">
        <v>1</v>
      </c>
      <c r="H65">
        <v>3</v>
      </c>
    </row>
    <row r="66" spans="1:8" x14ac:dyDescent="0.25">
      <c r="A66" t="s">
        <v>48</v>
      </c>
      <c r="B66" t="s">
        <v>2</v>
      </c>
      <c r="C66">
        <v>0</v>
      </c>
      <c r="D66">
        <v>0</v>
      </c>
      <c r="E66">
        <v>0</v>
      </c>
      <c r="F66">
        <v>3</v>
      </c>
      <c r="G66">
        <v>2</v>
      </c>
      <c r="H66">
        <v>3</v>
      </c>
    </row>
    <row r="67" spans="1:8" x14ac:dyDescent="0.25">
      <c r="A67" t="s">
        <v>48</v>
      </c>
      <c r="B67" t="s">
        <v>0</v>
      </c>
      <c r="C67">
        <v>0</v>
      </c>
      <c r="D67">
        <v>0</v>
      </c>
      <c r="E67">
        <v>0</v>
      </c>
      <c r="F67">
        <v>90</v>
      </c>
      <c r="G67">
        <v>89</v>
      </c>
      <c r="H67">
        <v>104</v>
      </c>
    </row>
    <row r="68" spans="1:8" x14ac:dyDescent="0.25">
      <c r="A68" t="s">
        <v>47</v>
      </c>
      <c r="B68" t="s">
        <v>8</v>
      </c>
      <c r="C68">
        <v>0</v>
      </c>
      <c r="D68">
        <v>0</v>
      </c>
      <c r="E68">
        <v>0</v>
      </c>
      <c r="F68">
        <v>2</v>
      </c>
      <c r="G68">
        <v>8</v>
      </c>
      <c r="H68">
        <v>12</v>
      </c>
    </row>
    <row r="69" spans="1:8" x14ac:dyDescent="0.25">
      <c r="A69" t="s">
        <v>47</v>
      </c>
      <c r="B69" t="s">
        <v>7</v>
      </c>
      <c r="C69">
        <v>0</v>
      </c>
      <c r="D69">
        <v>0</v>
      </c>
      <c r="E69">
        <v>0</v>
      </c>
      <c r="F69">
        <v>1</v>
      </c>
      <c r="G69">
        <v>1</v>
      </c>
      <c r="H69">
        <v>0</v>
      </c>
    </row>
    <row r="70" spans="1:8" x14ac:dyDescent="0.25">
      <c r="A70" t="s">
        <v>47</v>
      </c>
      <c r="B70" t="s">
        <v>6</v>
      </c>
      <c r="C70">
        <v>0</v>
      </c>
      <c r="D70">
        <v>0</v>
      </c>
      <c r="E70">
        <v>0</v>
      </c>
      <c r="F70">
        <v>0</v>
      </c>
      <c r="G70">
        <v>1</v>
      </c>
      <c r="H70">
        <v>1</v>
      </c>
    </row>
    <row r="71" spans="1:8" x14ac:dyDescent="0.25">
      <c r="A71" t="s">
        <v>47</v>
      </c>
      <c r="B71" t="s">
        <v>5</v>
      </c>
      <c r="C71">
        <v>0</v>
      </c>
      <c r="D71">
        <v>0</v>
      </c>
      <c r="E71">
        <v>0</v>
      </c>
      <c r="F71">
        <v>4</v>
      </c>
      <c r="G71">
        <v>4</v>
      </c>
      <c r="H71">
        <v>10</v>
      </c>
    </row>
    <row r="72" spans="1:8" x14ac:dyDescent="0.25">
      <c r="A72" t="s">
        <v>47</v>
      </c>
      <c r="B72" t="s">
        <v>3</v>
      </c>
      <c r="C72">
        <v>0</v>
      </c>
      <c r="D72">
        <v>0</v>
      </c>
      <c r="E72">
        <v>0</v>
      </c>
      <c r="F72">
        <v>0</v>
      </c>
      <c r="G72">
        <v>3</v>
      </c>
      <c r="H72">
        <v>4</v>
      </c>
    </row>
    <row r="73" spans="1:8" x14ac:dyDescent="0.25">
      <c r="A73" t="s">
        <v>47</v>
      </c>
      <c r="B73" t="s">
        <v>2</v>
      </c>
      <c r="C73">
        <v>0</v>
      </c>
      <c r="D73">
        <v>0</v>
      </c>
      <c r="E73">
        <v>0</v>
      </c>
      <c r="F73">
        <v>1</v>
      </c>
      <c r="G73">
        <v>0</v>
      </c>
      <c r="H73">
        <v>0</v>
      </c>
    </row>
    <row r="74" spans="1:8" x14ac:dyDescent="0.25">
      <c r="A74" t="s">
        <v>47</v>
      </c>
      <c r="B74" t="s">
        <v>0</v>
      </c>
      <c r="C74">
        <v>0</v>
      </c>
      <c r="D74">
        <v>0</v>
      </c>
      <c r="E74">
        <v>0</v>
      </c>
      <c r="F74">
        <v>13</v>
      </c>
      <c r="G74">
        <v>10</v>
      </c>
      <c r="H74">
        <v>15</v>
      </c>
    </row>
    <row r="75" spans="1:8" x14ac:dyDescent="0.25">
      <c r="A75" t="s">
        <v>46</v>
      </c>
      <c r="B75" t="s">
        <v>8</v>
      </c>
      <c r="C75">
        <v>0</v>
      </c>
      <c r="D75">
        <v>0</v>
      </c>
      <c r="E75">
        <v>5</v>
      </c>
      <c r="F75">
        <v>4</v>
      </c>
      <c r="G75">
        <v>7</v>
      </c>
      <c r="H75">
        <v>7</v>
      </c>
    </row>
    <row r="76" spans="1:8" x14ac:dyDescent="0.25">
      <c r="A76" t="s">
        <v>46</v>
      </c>
      <c r="B76" t="s">
        <v>6</v>
      </c>
      <c r="C76">
        <v>0</v>
      </c>
      <c r="D76">
        <v>0</v>
      </c>
      <c r="E76">
        <v>0</v>
      </c>
      <c r="F76">
        <v>0</v>
      </c>
      <c r="G76">
        <v>1</v>
      </c>
      <c r="H76">
        <v>2</v>
      </c>
    </row>
    <row r="77" spans="1:8" x14ac:dyDescent="0.25">
      <c r="A77" t="s">
        <v>46</v>
      </c>
      <c r="B77" t="s">
        <v>5</v>
      </c>
      <c r="C77">
        <v>0</v>
      </c>
      <c r="D77">
        <v>0</v>
      </c>
      <c r="E77">
        <v>2</v>
      </c>
      <c r="F77">
        <v>1</v>
      </c>
      <c r="G77">
        <v>3</v>
      </c>
      <c r="H77">
        <v>5</v>
      </c>
    </row>
    <row r="78" spans="1:8" x14ac:dyDescent="0.25">
      <c r="A78" t="s">
        <v>46</v>
      </c>
      <c r="B78" t="s">
        <v>2</v>
      </c>
      <c r="C78">
        <v>0</v>
      </c>
      <c r="D78">
        <v>0</v>
      </c>
      <c r="E78">
        <v>1</v>
      </c>
      <c r="F78">
        <v>1</v>
      </c>
      <c r="G78">
        <v>2</v>
      </c>
      <c r="H78">
        <v>3</v>
      </c>
    </row>
    <row r="79" spans="1:8" x14ac:dyDescent="0.25">
      <c r="A79" t="s">
        <v>46</v>
      </c>
      <c r="B79" t="s">
        <v>0</v>
      </c>
      <c r="C79">
        <v>0</v>
      </c>
      <c r="D79">
        <v>0</v>
      </c>
      <c r="E79">
        <v>11</v>
      </c>
      <c r="F79">
        <v>7</v>
      </c>
      <c r="G79">
        <v>16</v>
      </c>
      <c r="H79">
        <v>18</v>
      </c>
    </row>
    <row r="80" spans="1:8" x14ac:dyDescent="0.25">
      <c r="A80" t="s">
        <v>45</v>
      </c>
      <c r="B80" t="s">
        <v>0</v>
      </c>
      <c r="C80">
        <v>0</v>
      </c>
      <c r="D80">
        <v>0</v>
      </c>
      <c r="E80">
        <v>0</v>
      </c>
      <c r="F80">
        <v>0</v>
      </c>
      <c r="G80">
        <v>0</v>
      </c>
      <c r="H80">
        <v>1</v>
      </c>
    </row>
    <row r="81" spans="1:8" x14ac:dyDescent="0.25">
      <c r="A81" t="s">
        <v>44</v>
      </c>
      <c r="B81" t="s">
        <v>9</v>
      </c>
      <c r="C81">
        <v>1</v>
      </c>
      <c r="D81">
        <v>0</v>
      </c>
      <c r="E81">
        <v>0</v>
      </c>
      <c r="F81">
        <v>0</v>
      </c>
      <c r="G81">
        <v>0</v>
      </c>
      <c r="H81">
        <v>0</v>
      </c>
    </row>
    <row r="82" spans="1:8" x14ac:dyDescent="0.25">
      <c r="A82" t="s">
        <v>44</v>
      </c>
      <c r="B82" t="s">
        <v>8</v>
      </c>
      <c r="C82">
        <v>54</v>
      </c>
      <c r="D82">
        <v>53</v>
      </c>
      <c r="E82">
        <v>43</v>
      </c>
      <c r="F82">
        <v>23</v>
      </c>
      <c r="G82">
        <v>20</v>
      </c>
      <c r="H82">
        <v>21</v>
      </c>
    </row>
    <row r="83" spans="1:8" x14ac:dyDescent="0.25">
      <c r="A83" t="s">
        <v>44</v>
      </c>
      <c r="B83" t="s">
        <v>7</v>
      </c>
      <c r="C83">
        <v>28</v>
      </c>
      <c r="D83">
        <v>26</v>
      </c>
      <c r="E83">
        <v>26</v>
      </c>
      <c r="F83">
        <v>13</v>
      </c>
      <c r="G83">
        <v>13</v>
      </c>
      <c r="H83">
        <v>7</v>
      </c>
    </row>
    <row r="84" spans="1:8" x14ac:dyDescent="0.25">
      <c r="A84" t="s">
        <v>44</v>
      </c>
      <c r="B84" t="s">
        <v>6</v>
      </c>
      <c r="C84">
        <v>16</v>
      </c>
      <c r="D84">
        <v>18</v>
      </c>
      <c r="E84">
        <v>13</v>
      </c>
      <c r="F84">
        <v>4</v>
      </c>
      <c r="G84">
        <v>2</v>
      </c>
      <c r="H84">
        <v>6</v>
      </c>
    </row>
    <row r="85" spans="1:8" x14ac:dyDescent="0.25">
      <c r="A85" t="s">
        <v>44</v>
      </c>
      <c r="B85" t="s">
        <v>5</v>
      </c>
      <c r="C85">
        <v>72</v>
      </c>
      <c r="D85">
        <v>69</v>
      </c>
      <c r="E85">
        <v>54</v>
      </c>
      <c r="F85">
        <v>29</v>
      </c>
      <c r="G85">
        <v>20</v>
      </c>
      <c r="H85">
        <v>17</v>
      </c>
    </row>
    <row r="86" spans="1:8" x14ac:dyDescent="0.25">
      <c r="A86" t="s">
        <v>44</v>
      </c>
      <c r="B86" t="s">
        <v>3</v>
      </c>
      <c r="C86">
        <v>5</v>
      </c>
      <c r="D86">
        <v>3</v>
      </c>
      <c r="E86">
        <v>3</v>
      </c>
      <c r="F86">
        <v>1</v>
      </c>
      <c r="G86">
        <v>1</v>
      </c>
      <c r="H86">
        <v>5</v>
      </c>
    </row>
    <row r="87" spans="1:8" x14ac:dyDescent="0.25">
      <c r="A87" t="s">
        <v>44</v>
      </c>
      <c r="B87" t="s">
        <v>2</v>
      </c>
      <c r="C87">
        <v>3</v>
      </c>
      <c r="D87">
        <v>8</v>
      </c>
      <c r="E87">
        <v>6</v>
      </c>
      <c r="F87">
        <v>2</v>
      </c>
      <c r="G87">
        <v>1</v>
      </c>
      <c r="H87">
        <v>3</v>
      </c>
    </row>
    <row r="88" spans="1:8" x14ac:dyDescent="0.25">
      <c r="A88" t="s">
        <v>44</v>
      </c>
      <c r="B88" t="s">
        <v>0</v>
      </c>
      <c r="C88">
        <v>154</v>
      </c>
      <c r="D88">
        <v>176</v>
      </c>
      <c r="E88">
        <v>179</v>
      </c>
      <c r="F88">
        <v>107</v>
      </c>
      <c r="G88">
        <v>97</v>
      </c>
      <c r="H88">
        <v>83</v>
      </c>
    </row>
    <row r="89" spans="1:8" x14ac:dyDescent="0.25">
      <c r="A89" t="s">
        <v>43</v>
      </c>
      <c r="B89" t="s">
        <v>8</v>
      </c>
      <c r="C89">
        <v>0</v>
      </c>
      <c r="D89">
        <v>0</v>
      </c>
      <c r="E89">
        <v>0</v>
      </c>
      <c r="F89">
        <v>0</v>
      </c>
      <c r="G89">
        <v>0</v>
      </c>
      <c r="H89">
        <v>1</v>
      </c>
    </row>
    <row r="90" spans="1:8" x14ac:dyDescent="0.25">
      <c r="A90" t="s">
        <v>43</v>
      </c>
      <c r="B90" t="s">
        <v>0</v>
      </c>
      <c r="C90">
        <v>1</v>
      </c>
      <c r="D90">
        <v>2</v>
      </c>
      <c r="E90">
        <v>1</v>
      </c>
      <c r="F90">
        <v>1</v>
      </c>
      <c r="G90">
        <v>3</v>
      </c>
      <c r="H90">
        <v>2</v>
      </c>
    </row>
    <row r="91" spans="1:8" x14ac:dyDescent="0.25">
      <c r="A91" t="s">
        <v>42</v>
      </c>
      <c r="B91" t="s">
        <v>8</v>
      </c>
      <c r="C91">
        <v>0</v>
      </c>
      <c r="D91">
        <v>0</v>
      </c>
      <c r="E91">
        <v>0</v>
      </c>
      <c r="F91">
        <v>24</v>
      </c>
      <c r="G91">
        <v>28</v>
      </c>
      <c r="H91">
        <v>35</v>
      </c>
    </row>
    <row r="92" spans="1:8" x14ac:dyDescent="0.25">
      <c r="A92" t="s">
        <v>42</v>
      </c>
      <c r="B92" t="s">
        <v>7</v>
      </c>
      <c r="C92">
        <v>0</v>
      </c>
      <c r="D92">
        <v>0</v>
      </c>
      <c r="E92">
        <v>0</v>
      </c>
      <c r="F92">
        <v>18</v>
      </c>
      <c r="G92">
        <v>15</v>
      </c>
      <c r="H92">
        <v>14</v>
      </c>
    </row>
    <row r="93" spans="1:8" x14ac:dyDescent="0.25">
      <c r="A93" t="s">
        <v>42</v>
      </c>
      <c r="B93" t="s">
        <v>6</v>
      </c>
      <c r="C93">
        <v>0</v>
      </c>
      <c r="D93">
        <v>0</v>
      </c>
      <c r="E93">
        <v>0</v>
      </c>
      <c r="F93">
        <v>10</v>
      </c>
      <c r="G93">
        <v>15</v>
      </c>
      <c r="H93">
        <v>15</v>
      </c>
    </row>
    <row r="94" spans="1:8" x14ac:dyDescent="0.25">
      <c r="A94" t="s">
        <v>42</v>
      </c>
      <c r="B94" t="s">
        <v>5</v>
      </c>
      <c r="C94">
        <v>0</v>
      </c>
      <c r="D94">
        <v>0</v>
      </c>
      <c r="E94">
        <v>0</v>
      </c>
      <c r="F94">
        <v>12</v>
      </c>
      <c r="G94">
        <v>18</v>
      </c>
      <c r="H94">
        <v>32</v>
      </c>
    </row>
    <row r="95" spans="1:8" x14ac:dyDescent="0.25">
      <c r="A95" t="s">
        <v>42</v>
      </c>
      <c r="B95" t="s">
        <v>3</v>
      </c>
      <c r="C95">
        <v>0</v>
      </c>
      <c r="D95">
        <v>0</v>
      </c>
      <c r="E95">
        <v>0</v>
      </c>
      <c r="F95">
        <v>5</v>
      </c>
      <c r="G95">
        <v>8</v>
      </c>
      <c r="H95">
        <v>2</v>
      </c>
    </row>
    <row r="96" spans="1:8" x14ac:dyDescent="0.25">
      <c r="A96" t="s">
        <v>42</v>
      </c>
      <c r="B96" t="s">
        <v>2</v>
      </c>
      <c r="C96">
        <v>0</v>
      </c>
      <c r="D96">
        <v>0</v>
      </c>
      <c r="E96">
        <v>0</v>
      </c>
      <c r="F96">
        <v>1</v>
      </c>
      <c r="G96">
        <v>4</v>
      </c>
      <c r="H96">
        <v>5</v>
      </c>
    </row>
    <row r="97" spans="1:8" x14ac:dyDescent="0.25">
      <c r="A97" t="s">
        <v>42</v>
      </c>
      <c r="B97" t="s">
        <v>0</v>
      </c>
      <c r="C97">
        <v>0</v>
      </c>
      <c r="D97">
        <v>0</v>
      </c>
      <c r="E97">
        <v>0</v>
      </c>
      <c r="F97">
        <v>69</v>
      </c>
      <c r="G97">
        <v>76</v>
      </c>
      <c r="H97">
        <v>92</v>
      </c>
    </row>
    <row r="98" spans="1:8" x14ac:dyDescent="0.25">
      <c r="A98" t="s">
        <v>41</v>
      </c>
      <c r="B98" t="s">
        <v>9</v>
      </c>
      <c r="C98">
        <v>3</v>
      </c>
      <c r="D98">
        <v>3</v>
      </c>
      <c r="E98">
        <v>4</v>
      </c>
      <c r="F98">
        <v>3</v>
      </c>
      <c r="G98">
        <v>1</v>
      </c>
      <c r="H98">
        <v>1</v>
      </c>
    </row>
    <row r="99" spans="1:8" x14ac:dyDescent="0.25">
      <c r="A99" t="s">
        <v>41</v>
      </c>
      <c r="B99" t="s">
        <v>8</v>
      </c>
      <c r="C99">
        <v>146</v>
      </c>
      <c r="D99">
        <v>189</v>
      </c>
      <c r="E99">
        <v>236</v>
      </c>
      <c r="F99">
        <v>155</v>
      </c>
      <c r="G99">
        <v>169</v>
      </c>
      <c r="H99">
        <v>188</v>
      </c>
    </row>
    <row r="100" spans="1:8" x14ac:dyDescent="0.25">
      <c r="A100" t="s">
        <v>41</v>
      </c>
      <c r="B100" t="s">
        <v>7</v>
      </c>
      <c r="C100">
        <v>61</v>
      </c>
      <c r="D100">
        <v>73</v>
      </c>
      <c r="E100">
        <v>68</v>
      </c>
      <c r="F100">
        <v>26</v>
      </c>
      <c r="G100">
        <v>33</v>
      </c>
      <c r="H100">
        <v>36</v>
      </c>
    </row>
    <row r="101" spans="1:8" x14ac:dyDescent="0.25">
      <c r="A101" t="s">
        <v>41</v>
      </c>
      <c r="B101" t="s">
        <v>6</v>
      </c>
      <c r="C101">
        <v>35</v>
      </c>
      <c r="D101">
        <v>43</v>
      </c>
      <c r="E101">
        <v>57</v>
      </c>
      <c r="F101">
        <v>18</v>
      </c>
      <c r="G101">
        <v>22</v>
      </c>
      <c r="H101">
        <v>30</v>
      </c>
    </row>
    <row r="102" spans="1:8" x14ac:dyDescent="0.25">
      <c r="A102" t="s">
        <v>41</v>
      </c>
      <c r="B102" t="s">
        <v>5</v>
      </c>
      <c r="C102">
        <v>266</v>
      </c>
      <c r="D102">
        <v>282</v>
      </c>
      <c r="E102">
        <v>288</v>
      </c>
      <c r="F102">
        <v>142</v>
      </c>
      <c r="G102">
        <v>140</v>
      </c>
      <c r="H102">
        <v>161</v>
      </c>
    </row>
    <row r="103" spans="1:8" x14ac:dyDescent="0.25">
      <c r="A103" t="s">
        <v>41</v>
      </c>
      <c r="B103" t="s">
        <v>4</v>
      </c>
      <c r="C103">
        <v>0</v>
      </c>
      <c r="D103">
        <v>1</v>
      </c>
      <c r="E103">
        <v>1</v>
      </c>
      <c r="F103">
        <v>0</v>
      </c>
      <c r="G103">
        <v>0</v>
      </c>
      <c r="H103">
        <v>0</v>
      </c>
    </row>
    <row r="104" spans="1:8" x14ac:dyDescent="0.25">
      <c r="A104" t="s">
        <v>41</v>
      </c>
      <c r="B104" t="s">
        <v>3</v>
      </c>
      <c r="C104">
        <v>10</v>
      </c>
      <c r="D104">
        <v>10</v>
      </c>
      <c r="E104">
        <v>17</v>
      </c>
      <c r="F104">
        <v>10</v>
      </c>
      <c r="G104">
        <v>14</v>
      </c>
      <c r="H104">
        <v>26</v>
      </c>
    </row>
    <row r="105" spans="1:8" x14ac:dyDescent="0.25">
      <c r="A105" t="s">
        <v>41</v>
      </c>
      <c r="B105" t="s">
        <v>2</v>
      </c>
      <c r="C105">
        <v>29</v>
      </c>
      <c r="D105">
        <v>38</v>
      </c>
      <c r="E105">
        <v>46</v>
      </c>
      <c r="F105">
        <v>33</v>
      </c>
      <c r="G105">
        <v>34</v>
      </c>
      <c r="H105">
        <v>31</v>
      </c>
    </row>
    <row r="106" spans="1:8" x14ac:dyDescent="0.25">
      <c r="A106" t="s">
        <v>41</v>
      </c>
      <c r="B106" t="s">
        <v>0</v>
      </c>
      <c r="C106">
        <v>647</v>
      </c>
      <c r="D106">
        <v>737</v>
      </c>
      <c r="E106">
        <v>782</v>
      </c>
      <c r="F106">
        <v>461</v>
      </c>
      <c r="G106">
        <v>442</v>
      </c>
      <c r="H106">
        <v>433</v>
      </c>
    </row>
    <row r="107" spans="1:8" x14ac:dyDescent="0.25">
      <c r="A107" t="s">
        <v>40</v>
      </c>
      <c r="B107" t="s">
        <v>8</v>
      </c>
      <c r="C107">
        <v>0</v>
      </c>
      <c r="D107">
        <v>0</v>
      </c>
      <c r="E107">
        <v>1</v>
      </c>
      <c r="F107">
        <v>0</v>
      </c>
      <c r="G107">
        <v>1</v>
      </c>
      <c r="H107">
        <v>1</v>
      </c>
    </row>
    <row r="108" spans="1:8" x14ac:dyDescent="0.25">
      <c r="A108" t="s">
        <v>40</v>
      </c>
      <c r="B108" t="s">
        <v>7</v>
      </c>
      <c r="C108">
        <v>0</v>
      </c>
      <c r="D108">
        <v>0</v>
      </c>
      <c r="E108">
        <v>0</v>
      </c>
      <c r="F108">
        <v>1</v>
      </c>
      <c r="G108">
        <v>0</v>
      </c>
      <c r="H108">
        <v>1</v>
      </c>
    </row>
    <row r="109" spans="1:8" x14ac:dyDescent="0.25">
      <c r="A109" t="s">
        <v>40</v>
      </c>
      <c r="B109" t="s">
        <v>6</v>
      </c>
      <c r="C109">
        <v>0</v>
      </c>
      <c r="D109">
        <v>1</v>
      </c>
      <c r="E109">
        <v>1</v>
      </c>
      <c r="F109">
        <v>0</v>
      </c>
      <c r="G109">
        <v>0</v>
      </c>
      <c r="H109">
        <v>0</v>
      </c>
    </row>
    <row r="110" spans="1:8" x14ac:dyDescent="0.25">
      <c r="A110" t="s">
        <v>40</v>
      </c>
      <c r="B110" t="s">
        <v>5</v>
      </c>
      <c r="C110">
        <v>2</v>
      </c>
      <c r="D110">
        <v>2</v>
      </c>
      <c r="E110">
        <v>1</v>
      </c>
      <c r="F110">
        <v>0</v>
      </c>
      <c r="G110">
        <v>0</v>
      </c>
      <c r="H110">
        <v>0</v>
      </c>
    </row>
    <row r="111" spans="1:8" x14ac:dyDescent="0.25">
      <c r="A111" t="s">
        <v>40</v>
      </c>
      <c r="B111" t="s">
        <v>0</v>
      </c>
      <c r="C111">
        <v>8</v>
      </c>
      <c r="D111">
        <v>8</v>
      </c>
      <c r="E111">
        <v>5</v>
      </c>
      <c r="F111">
        <v>6</v>
      </c>
      <c r="G111">
        <v>8</v>
      </c>
      <c r="H111">
        <v>4</v>
      </c>
    </row>
    <row r="112" spans="1:8" x14ac:dyDescent="0.25">
      <c r="A112" t="s">
        <v>39</v>
      </c>
      <c r="B112" t="s">
        <v>9</v>
      </c>
      <c r="C112">
        <v>0</v>
      </c>
      <c r="D112">
        <v>0</v>
      </c>
      <c r="E112">
        <v>0</v>
      </c>
      <c r="F112">
        <v>1</v>
      </c>
      <c r="G112">
        <v>0</v>
      </c>
      <c r="H112">
        <v>0</v>
      </c>
    </row>
    <row r="113" spans="1:8" x14ac:dyDescent="0.25">
      <c r="A113" t="s">
        <v>39</v>
      </c>
      <c r="B113" t="s">
        <v>8</v>
      </c>
      <c r="C113">
        <v>0</v>
      </c>
      <c r="D113">
        <v>0</v>
      </c>
      <c r="E113">
        <v>0</v>
      </c>
      <c r="F113">
        <v>133</v>
      </c>
      <c r="G113">
        <v>152</v>
      </c>
      <c r="H113">
        <v>193</v>
      </c>
    </row>
    <row r="114" spans="1:8" x14ac:dyDescent="0.25">
      <c r="A114" t="s">
        <v>39</v>
      </c>
      <c r="B114" t="s">
        <v>7</v>
      </c>
      <c r="C114">
        <v>0</v>
      </c>
      <c r="D114">
        <v>0</v>
      </c>
      <c r="E114">
        <v>0</v>
      </c>
      <c r="F114">
        <v>47</v>
      </c>
      <c r="G114">
        <v>54</v>
      </c>
      <c r="H114">
        <v>72</v>
      </c>
    </row>
    <row r="115" spans="1:8" x14ac:dyDescent="0.25">
      <c r="A115" t="s">
        <v>39</v>
      </c>
      <c r="B115" t="s">
        <v>6</v>
      </c>
      <c r="C115">
        <v>0</v>
      </c>
      <c r="D115">
        <v>0</v>
      </c>
      <c r="E115">
        <v>0</v>
      </c>
      <c r="F115">
        <v>30</v>
      </c>
      <c r="G115">
        <v>44</v>
      </c>
      <c r="H115">
        <v>35</v>
      </c>
    </row>
    <row r="116" spans="1:8" x14ac:dyDescent="0.25">
      <c r="A116" t="s">
        <v>39</v>
      </c>
      <c r="B116" t="s">
        <v>5</v>
      </c>
      <c r="C116">
        <v>0</v>
      </c>
      <c r="D116">
        <v>0</v>
      </c>
      <c r="E116">
        <v>0</v>
      </c>
      <c r="F116">
        <v>90</v>
      </c>
      <c r="G116">
        <v>128</v>
      </c>
      <c r="H116">
        <v>210</v>
      </c>
    </row>
    <row r="117" spans="1:8" x14ac:dyDescent="0.25">
      <c r="A117" t="s">
        <v>39</v>
      </c>
      <c r="B117" t="s">
        <v>3</v>
      </c>
      <c r="C117">
        <v>0</v>
      </c>
      <c r="D117">
        <v>0</v>
      </c>
      <c r="E117">
        <v>0</v>
      </c>
      <c r="F117">
        <v>12</v>
      </c>
      <c r="G117">
        <v>31</v>
      </c>
      <c r="H117">
        <v>25</v>
      </c>
    </row>
    <row r="118" spans="1:8" x14ac:dyDescent="0.25">
      <c r="A118" t="s">
        <v>39</v>
      </c>
      <c r="B118" t="s">
        <v>2</v>
      </c>
      <c r="C118">
        <v>0</v>
      </c>
      <c r="D118">
        <v>0</v>
      </c>
      <c r="E118">
        <v>0</v>
      </c>
      <c r="F118">
        <v>19</v>
      </c>
      <c r="G118">
        <v>27</v>
      </c>
      <c r="H118">
        <v>51</v>
      </c>
    </row>
    <row r="119" spans="1:8" x14ac:dyDescent="0.25">
      <c r="A119" t="s">
        <v>39</v>
      </c>
      <c r="B119" t="s">
        <v>0</v>
      </c>
      <c r="C119">
        <v>0</v>
      </c>
      <c r="D119">
        <v>0</v>
      </c>
      <c r="E119">
        <v>0</v>
      </c>
      <c r="F119">
        <v>297</v>
      </c>
      <c r="G119">
        <v>333</v>
      </c>
      <c r="H119">
        <v>381</v>
      </c>
    </row>
    <row r="120" spans="1:8" x14ac:dyDescent="0.25">
      <c r="A120" t="s">
        <v>38</v>
      </c>
      <c r="B120" t="s">
        <v>9</v>
      </c>
      <c r="C120">
        <v>0</v>
      </c>
      <c r="D120">
        <v>1</v>
      </c>
      <c r="E120">
        <v>1</v>
      </c>
      <c r="F120">
        <v>1</v>
      </c>
      <c r="G120">
        <v>0</v>
      </c>
      <c r="H120">
        <v>1</v>
      </c>
    </row>
    <row r="121" spans="1:8" x14ac:dyDescent="0.25">
      <c r="A121" t="s">
        <v>38</v>
      </c>
      <c r="B121" t="s">
        <v>8</v>
      </c>
      <c r="C121">
        <v>37</v>
      </c>
      <c r="D121">
        <v>48</v>
      </c>
      <c r="E121">
        <v>52</v>
      </c>
      <c r="F121">
        <v>39</v>
      </c>
      <c r="G121">
        <v>34</v>
      </c>
      <c r="H121">
        <v>30</v>
      </c>
    </row>
    <row r="122" spans="1:8" x14ac:dyDescent="0.25">
      <c r="A122" t="s">
        <v>38</v>
      </c>
      <c r="B122" t="s">
        <v>7</v>
      </c>
      <c r="C122">
        <v>29</v>
      </c>
      <c r="D122">
        <v>28</v>
      </c>
      <c r="E122">
        <v>26</v>
      </c>
      <c r="F122">
        <v>13</v>
      </c>
      <c r="G122">
        <v>16</v>
      </c>
      <c r="H122">
        <v>12</v>
      </c>
    </row>
    <row r="123" spans="1:8" x14ac:dyDescent="0.25">
      <c r="A123" t="s">
        <v>38</v>
      </c>
      <c r="B123" t="s">
        <v>6</v>
      </c>
      <c r="C123">
        <v>25</v>
      </c>
      <c r="D123">
        <v>23</v>
      </c>
      <c r="E123">
        <v>25</v>
      </c>
      <c r="F123">
        <v>10</v>
      </c>
      <c r="G123">
        <v>16</v>
      </c>
      <c r="H123">
        <v>16</v>
      </c>
    </row>
    <row r="124" spans="1:8" x14ac:dyDescent="0.25">
      <c r="A124" t="s">
        <v>38</v>
      </c>
      <c r="B124" t="s">
        <v>5</v>
      </c>
      <c r="C124">
        <v>118</v>
      </c>
      <c r="D124">
        <v>82</v>
      </c>
      <c r="E124">
        <v>59</v>
      </c>
      <c r="F124">
        <v>29</v>
      </c>
      <c r="G124">
        <v>30</v>
      </c>
      <c r="H124">
        <v>26</v>
      </c>
    </row>
    <row r="125" spans="1:8" x14ac:dyDescent="0.25">
      <c r="A125" t="s">
        <v>38</v>
      </c>
      <c r="B125" t="s">
        <v>4</v>
      </c>
      <c r="C125">
        <v>0</v>
      </c>
      <c r="D125">
        <v>1</v>
      </c>
      <c r="E125">
        <v>1</v>
      </c>
      <c r="F125">
        <v>1</v>
      </c>
      <c r="G125">
        <v>0</v>
      </c>
      <c r="H125">
        <v>0</v>
      </c>
    </row>
    <row r="126" spans="1:8" x14ac:dyDescent="0.25">
      <c r="A126" t="s">
        <v>38</v>
      </c>
      <c r="B126" t="s">
        <v>3</v>
      </c>
      <c r="C126">
        <v>2</v>
      </c>
      <c r="D126">
        <v>4</v>
      </c>
      <c r="E126">
        <v>9</v>
      </c>
      <c r="F126">
        <v>7</v>
      </c>
      <c r="G126">
        <v>9</v>
      </c>
      <c r="H126">
        <v>10</v>
      </c>
    </row>
    <row r="127" spans="1:8" x14ac:dyDescent="0.25">
      <c r="A127" t="s">
        <v>38</v>
      </c>
      <c r="B127" t="s">
        <v>2</v>
      </c>
      <c r="C127">
        <v>6</v>
      </c>
      <c r="D127">
        <v>10</v>
      </c>
      <c r="E127">
        <v>13</v>
      </c>
      <c r="F127">
        <v>6</v>
      </c>
      <c r="G127">
        <v>6</v>
      </c>
      <c r="H127">
        <v>6</v>
      </c>
    </row>
    <row r="128" spans="1:8" x14ac:dyDescent="0.25">
      <c r="A128" t="s">
        <v>38</v>
      </c>
      <c r="B128" t="s">
        <v>0</v>
      </c>
      <c r="C128">
        <v>233</v>
      </c>
      <c r="D128">
        <v>255</v>
      </c>
      <c r="E128">
        <v>290</v>
      </c>
      <c r="F128">
        <v>212</v>
      </c>
      <c r="G128">
        <v>197</v>
      </c>
      <c r="H128">
        <v>187</v>
      </c>
    </row>
    <row r="129" spans="1:8" x14ac:dyDescent="0.25">
      <c r="A129" t="s">
        <v>37</v>
      </c>
      <c r="B129" t="s">
        <v>8</v>
      </c>
      <c r="C129">
        <v>1</v>
      </c>
      <c r="D129">
        <v>0</v>
      </c>
      <c r="E129">
        <v>0</v>
      </c>
      <c r="F129">
        <v>0</v>
      </c>
      <c r="G129">
        <v>0</v>
      </c>
      <c r="H129">
        <v>0</v>
      </c>
    </row>
    <row r="130" spans="1:8" x14ac:dyDescent="0.25">
      <c r="A130" t="s">
        <v>37</v>
      </c>
      <c r="B130" t="s">
        <v>6</v>
      </c>
      <c r="C130">
        <v>0</v>
      </c>
      <c r="D130">
        <v>0</v>
      </c>
      <c r="E130">
        <v>0</v>
      </c>
      <c r="F130">
        <v>0</v>
      </c>
      <c r="G130">
        <v>0</v>
      </c>
      <c r="H130">
        <v>0</v>
      </c>
    </row>
    <row r="131" spans="1:8" x14ac:dyDescent="0.25">
      <c r="A131" t="s">
        <v>37</v>
      </c>
      <c r="B131" t="s">
        <v>0</v>
      </c>
      <c r="C131">
        <v>2</v>
      </c>
      <c r="D131">
        <v>1</v>
      </c>
      <c r="E131">
        <v>0</v>
      </c>
      <c r="F131">
        <v>0</v>
      </c>
      <c r="G131">
        <v>0</v>
      </c>
      <c r="H131">
        <v>1</v>
      </c>
    </row>
    <row r="132" spans="1:8" x14ac:dyDescent="0.25">
      <c r="A132" t="s">
        <v>36</v>
      </c>
      <c r="B132" t="s">
        <v>9</v>
      </c>
      <c r="C132">
        <v>0</v>
      </c>
      <c r="D132">
        <v>0</v>
      </c>
      <c r="E132">
        <v>0</v>
      </c>
      <c r="F132">
        <v>0</v>
      </c>
      <c r="G132">
        <v>0</v>
      </c>
      <c r="H132">
        <v>1</v>
      </c>
    </row>
    <row r="133" spans="1:8" x14ac:dyDescent="0.25">
      <c r="A133" t="s">
        <v>36</v>
      </c>
      <c r="B133" t="s">
        <v>8</v>
      </c>
      <c r="C133">
        <v>0</v>
      </c>
      <c r="D133">
        <v>0</v>
      </c>
      <c r="E133">
        <v>0</v>
      </c>
      <c r="F133">
        <v>16</v>
      </c>
      <c r="G133">
        <v>22</v>
      </c>
      <c r="H133">
        <v>18</v>
      </c>
    </row>
    <row r="134" spans="1:8" x14ac:dyDescent="0.25">
      <c r="A134" t="s">
        <v>36</v>
      </c>
      <c r="B134" t="s">
        <v>7</v>
      </c>
      <c r="C134">
        <v>0</v>
      </c>
      <c r="D134">
        <v>0</v>
      </c>
      <c r="E134">
        <v>0</v>
      </c>
      <c r="F134">
        <v>14</v>
      </c>
      <c r="G134">
        <v>13</v>
      </c>
      <c r="H134">
        <v>18</v>
      </c>
    </row>
    <row r="135" spans="1:8" x14ac:dyDescent="0.25">
      <c r="A135" t="s">
        <v>36</v>
      </c>
      <c r="B135" t="s">
        <v>6</v>
      </c>
      <c r="C135">
        <v>0</v>
      </c>
      <c r="D135">
        <v>0</v>
      </c>
      <c r="E135">
        <v>0</v>
      </c>
      <c r="F135">
        <v>15</v>
      </c>
      <c r="G135">
        <v>15</v>
      </c>
      <c r="H135">
        <v>13</v>
      </c>
    </row>
    <row r="136" spans="1:8" x14ac:dyDescent="0.25">
      <c r="A136" t="s">
        <v>36</v>
      </c>
      <c r="B136" t="s">
        <v>5</v>
      </c>
      <c r="C136">
        <v>0</v>
      </c>
      <c r="D136">
        <v>0</v>
      </c>
      <c r="E136">
        <v>0</v>
      </c>
      <c r="F136">
        <v>17</v>
      </c>
      <c r="G136">
        <v>23</v>
      </c>
      <c r="H136">
        <v>36</v>
      </c>
    </row>
    <row r="137" spans="1:8" x14ac:dyDescent="0.25">
      <c r="A137" t="s">
        <v>36</v>
      </c>
      <c r="B137" t="s">
        <v>3</v>
      </c>
      <c r="C137">
        <v>0</v>
      </c>
      <c r="D137">
        <v>0</v>
      </c>
      <c r="E137">
        <v>0</v>
      </c>
      <c r="F137">
        <v>3</v>
      </c>
      <c r="G137">
        <v>5</v>
      </c>
      <c r="H137">
        <v>5</v>
      </c>
    </row>
    <row r="138" spans="1:8" x14ac:dyDescent="0.25">
      <c r="A138" t="s">
        <v>36</v>
      </c>
      <c r="B138" t="s">
        <v>2</v>
      </c>
      <c r="C138">
        <v>0</v>
      </c>
      <c r="D138">
        <v>0</v>
      </c>
      <c r="E138">
        <v>0</v>
      </c>
      <c r="F138">
        <v>4</v>
      </c>
      <c r="G138">
        <v>8</v>
      </c>
      <c r="H138">
        <v>9</v>
      </c>
    </row>
    <row r="139" spans="1:8" x14ac:dyDescent="0.25">
      <c r="A139" t="s">
        <v>36</v>
      </c>
      <c r="B139" t="s">
        <v>0</v>
      </c>
      <c r="C139">
        <v>0</v>
      </c>
      <c r="D139">
        <v>0</v>
      </c>
      <c r="E139">
        <v>0</v>
      </c>
      <c r="F139">
        <v>102</v>
      </c>
      <c r="G139">
        <v>98</v>
      </c>
      <c r="H139">
        <v>99</v>
      </c>
    </row>
    <row r="140" spans="1:8" x14ac:dyDescent="0.25">
      <c r="A140" t="s">
        <v>35</v>
      </c>
      <c r="B140" t="s">
        <v>9</v>
      </c>
      <c r="C140">
        <v>0</v>
      </c>
      <c r="D140">
        <v>0</v>
      </c>
      <c r="E140">
        <v>1</v>
      </c>
      <c r="F140">
        <v>0</v>
      </c>
      <c r="G140">
        <v>0</v>
      </c>
      <c r="H140">
        <v>1</v>
      </c>
    </row>
    <row r="141" spans="1:8" x14ac:dyDescent="0.25">
      <c r="A141" t="s">
        <v>35</v>
      </c>
      <c r="B141" t="s">
        <v>8</v>
      </c>
      <c r="C141">
        <v>14</v>
      </c>
      <c r="D141">
        <v>18</v>
      </c>
      <c r="E141">
        <v>12</v>
      </c>
      <c r="F141">
        <v>12</v>
      </c>
      <c r="G141">
        <v>26</v>
      </c>
      <c r="H141">
        <v>18</v>
      </c>
    </row>
    <row r="142" spans="1:8" x14ac:dyDescent="0.25">
      <c r="A142" t="s">
        <v>35</v>
      </c>
      <c r="B142" t="s">
        <v>7</v>
      </c>
      <c r="C142">
        <v>8</v>
      </c>
      <c r="D142">
        <v>9</v>
      </c>
      <c r="E142">
        <v>8</v>
      </c>
      <c r="F142">
        <v>23</v>
      </c>
      <c r="G142">
        <v>19</v>
      </c>
      <c r="H142">
        <v>18</v>
      </c>
    </row>
    <row r="143" spans="1:8" x14ac:dyDescent="0.25">
      <c r="A143" t="s">
        <v>35</v>
      </c>
      <c r="B143" t="s">
        <v>6</v>
      </c>
      <c r="C143">
        <v>6</v>
      </c>
      <c r="D143">
        <v>7</v>
      </c>
      <c r="E143">
        <v>11</v>
      </c>
      <c r="F143">
        <v>14</v>
      </c>
      <c r="G143">
        <v>13</v>
      </c>
      <c r="H143">
        <v>17</v>
      </c>
    </row>
    <row r="144" spans="1:8" x14ac:dyDescent="0.25">
      <c r="A144" t="s">
        <v>35</v>
      </c>
      <c r="B144" t="s">
        <v>5</v>
      </c>
      <c r="C144">
        <v>22</v>
      </c>
      <c r="D144">
        <v>21</v>
      </c>
      <c r="E144">
        <v>19</v>
      </c>
      <c r="F144">
        <v>8</v>
      </c>
      <c r="G144">
        <v>6</v>
      </c>
      <c r="H144">
        <v>10</v>
      </c>
    </row>
    <row r="145" spans="1:8" x14ac:dyDescent="0.25">
      <c r="A145" t="s">
        <v>35</v>
      </c>
      <c r="B145" t="s">
        <v>4</v>
      </c>
      <c r="C145">
        <v>1</v>
      </c>
      <c r="D145">
        <v>0</v>
      </c>
      <c r="E145">
        <v>1</v>
      </c>
      <c r="F145">
        <v>0</v>
      </c>
      <c r="G145">
        <v>0</v>
      </c>
      <c r="H145">
        <v>0</v>
      </c>
    </row>
    <row r="146" spans="1:8" x14ac:dyDescent="0.25">
      <c r="A146" t="s">
        <v>35</v>
      </c>
      <c r="B146" t="s">
        <v>3</v>
      </c>
      <c r="C146">
        <v>3</v>
      </c>
      <c r="D146">
        <v>2</v>
      </c>
      <c r="E146">
        <v>2</v>
      </c>
      <c r="F146">
        <v>4</v>
      </c>
      <c r="G146">
        <v>17</v>
      </c>
      <c r="H146">
        <v>6</v>
      </c>
    </row>
    <row r="147" spans="1:8" x14ac:dyDescent="0.25">
      <c r="A147" t="s">
        <v>35</v>
      </c>
      <c r="B147" t="s">
        <v>2</v>
      </c>
      <c r="C147">
        <v>7</v>
      </c>
      <c r="D147">
        <v>9</v>
      </c>
      <c r="E147">
        <v>7</v>
      </c>
      <c r="F147">
        <v>7</v>
      </c>
      <c r="G147">
        <v>8</v>
      </c>
      <c r="H147">
        <v>7</v>
      </c>
    </row>
    <row r="148" spans="1:8" x14ac:dyDescent="0.25">
      <c r="A148" t="s">
        <v>35</v>
      </c>
      <c r="B148" t="s">
        <v>0</v>
      </c>
      <c r="C148">
        <v>129</v>
      </c>
      <c r="D148">
        <v>163</v>
      </c>
      <c r="E148">
        <v>129</v>
      </c>
      <c r="F148">
        <v>148</v>
      </c>
      <c r="G148">
        <v>167</v>
      </c>
      <c r="H148">
        <v>174</v>
      </c>
    </row>
    <row r="149" spans="1:8" x14ac:dyDescent="0.25">
      <c r="A149" t="s">
        <v>34</v>
      </c>
      <c r="B149" t="s">
        <v>8</v>
      </c>
      <c r="C149">
        <v>0</v>
      </c>
      <c r="D149">
        <v>0</v>
      </c>
      <c r="E149">
        <v>0</v>
      </c>
      <c r="F149">
        <v>2</v>
      </c>
      <c r="G149">
        <v>0</v>
      </c>
      <c r="H149">
        <v>4</v>
      </c>
    </row>
    <row r="150" spans="1:8" x14ac:dyDescent="0.25">
      <c r="A150" t="s">
        <v>34</v>
      </c>
      <c r="B150" t="s">
        <v>7</v>
      </c>
      <c r="C150">
        <v>0</v>
      </c>
      <c r="D150">
        <v>0</v>
      </c>
      <c r="E150">
        <v>0</v>
      </c>
      <c r="F150">
        <v>5</v>
      </c>
      <c r="G150">
        <v>2</v>
      </c>
      <c r="H150">
        <v>5</v>
      </c>
    </row>
    <row r="151" spans="1:8" x14ac:dyDescent="0.25">
      <c r="A151" t="s">
        <v>34</v>
      </c>
      <c r="B151" t="s">
        <v>6</v>
      </c>
      <c r="C151">
        <v>0</v>
      </c>
      <c r="D151">
        <v>0</v>
      </c>
      <c r="E151">
        <v>0</v>
      </c>
      <c r="F151">
        <v>5</v>
      </c>
      <c r="G151">
        <v>4</v>
      </c>
      <c r="H151">
        <v>3</v>
      </c>
    </row>
    <row r="152" spans="1:8" x14ac:dyDescent="0.25">
      <c r="A152" t="s">
        <v>34</v>
      </c>
      <c r="B152" t="s">
        <v>5</v>
      </c>
      <c r="C152">
        <v>0</v>
      </c>
      <c r="D152">
        <v>0</v>
      </c>
      <c r="E152">
        <v>0</v>
      </c>
      <c r="F152">
        <v>6</v>
      </c>
      <c r="G152">
        <v>5</v>
      </c>
      <c r="H152">
        <v>5</v>
      </c>
    </row>
    <row r="153" spans="1:8" x14ac:dyDescent="0.25">
      <c r="A153" t="s">
        <v>34</v>
      </c>
      <c r="B153" t="s">
        <v>3</v>
      </c>
      <c r="C153">
        <v>0</v>
      </c>
      <c r="D153">
        <v>0</v>
      </c>
      <c r="E153">
        <v>0</v>
      </c>
      <c r="F153">
        <v>2</v>
      </c>
      <c r="G153">
        <v>2</v>
      </c>
      <c r="H153">
        <v>1</v>
      </c>
    </row>
    <row r="154" spans="1:8" x14ac:dyDescent="0.25">
      <c r="A154" t="s">
        <v>34</v>
      </c>
      <c r="B154" t="s">
        <v>2</v>
      </c>
      <c r="C154">
        <v>0</v>
      </c>
      <c r="D154">
        <v>0</v>
      </c>
      <c r="E154">
        <v>0</v>
      </c>
      <c r="F154">
        <v>3</v>
      </c>
      <c r="G154">
        <v>3</v>
      </c>
      <c r="H154">
        <v>7</v>
      </c>
    </row>
    <row r="155" spans="1:8" x14ac:dyDescent="0.25">
      <c r="A155" t="s">
        <v>34</v>
      </c>
      <c r="B155" t="s">
        <v>0</v>
      </c>
      <c r="C155">
        <v>0</v>
      </c>
      <c r="D155">
        <v>0</v>
      </c>
      <c r="E155">
        <v>0</v>
      </c>
      <c r="F155">
        <v>52</v>
      </c>
      <c r="G155">
        <v>40</v>
      </c>
      <c r="H155">
        <v>47</v>
      </c>
    </row>
    <row r="156" spans="1:8" x14ac:dyDescent="0.25">
      <c r="A156" t="s">
        <v>33</v>
      </c>
      <c r="B156" t="s">
        <v>9</v>
      </c>
      <c r="C156">
        <v>0</v>
      </c>
      <c r="D156">
        <v>1</v>
      </c>
      <c r="E156">
        <v>0</v>
      </c>
      <c r="F156">
        <v>1</v>
      </c>
      <c r="G156">
        <v>1</v>
      </c>
      <c r="H156">
        <v>0</v>
      </c>
    </row>
    <row r="157" spans="1:8" x14ac:dyDescent="0.25">
      <c r="A157" t="s">
        <v>33</v>
      </c>
      <c r="B157" t="s">
        <v>8</v>
      </c>
      <c r="C157">
        <v>7</v>
      </c>
      <c r="D157">
        <v>7</v>
      </c>
      <c r="E157">
        <v>5</v>
      </c>
      <c r="F157">
        <v>5</v>
      </c>
      <c r="G157">
        <v>5</v>
      </c>
      <c r="H157">
        <v>7</v>
      </c>
    </row>
    <row r="158" spans="1:8" x14ac:dyDescent="0.25">
      <c r="A158" t="s">
        <v>33</v>
      </c>
      <c r="B158" t="s">
        <v>7</v>
      </c>
      <c r="C158">
        <v>7</v>
      </c>
      <c r="D158">
        <v>5</v>
      </c>
      <c r="E158">
        <v>3</v>
      </c>
      <c r="F158">
        <v>1</v>
      </c>
      <c r="G158">
        <v>3</v>
      </c>
      <c r="H158">
        <v>3</v>
      </c>
    </row>
    <row r="159" spans="1:8" x14ac:dyDescent="0.25">
      <c r="A159" t="s">
        <v>33</v>
      </c>
      <c r="B159" t="s">
        <v>6</v>
      </c>
      <c r="C159">
        <v>3</v>
      </c>
      <c r="D159">
        <v>7</v>
      </c>
      <c r="E159">
        <v>7</v>
      </c>
      <c r="F159">
        <v>4</v>
      </c>
      <c r="G159">
        <v>4</v>
      </c>
      <c r="H159">
        <v>6</v>
      </c>
    </row>
    <row r="160" spans="1:8" x14ac:dyDescent="0.25">
      <c r="A160" t="s">
        <v>33</v>
      </c>
      <c r="B160" t="s">
        <v>5</v>
      </c>
      <c r="C160">
        <v>20</v>
      </c>
      <c r="D160">
        <v>14</v>
      </c>
      <c r="E160">
        <v>13</v>
      </c>
      <c r="F160">
        <v>8</v>
      </c>
      <c r="G160">
        <v>7</v>
      </c>
      <c r="H160">
        <v>10</v>
      </c>
    </row>
    <row r="161" spans="1:8" x14ac:dyDescent="0.25">
      <c r="A161" t="s">
        <v>33</v>
      </c>
      <c r="B161" t="s">
        <v>4</v>
      </c>
      <c r="C161">
        <v>1</v>
      </c>
      <c r="D161">
        <v>1</v>
      </c>
      <c r="E161">
        <v>1</v>
      </c>
      <c r="F161">
        <v>1</v>
      </c>
      <c r="G161">
        <v>0</v>
      </c>
      <c r="H161">
        <v>0</v>
      </c>
    </row>
    <row r="162" spans="1:8" x14ac:dyDescent="0.25">
      <c r="A162" t="s">
        <v>33</v>
      </c>
      <c r="B162" t="s">
        <v>3</v>
      </c>
      <c r="C162">
        <v>0</v>
      </c>
      <c r="D162">
        <v>1</v>
      </c>
      <c r="E162">
        <v>2</v>
      </c>
      <c r="F162">
        <v>3</v>
      </c>
      <c r="G162">
        <v>3</v>
      </c>
      <c r="H162">
        <v>2</v>
      </c>
    </row>
    <row r="163" spans="1:8" x14ac:dyDescent="0.25">
      <c r="A163" t="s">
        <v>33</v>
      </c>
      <c r="B163" t="s">
        <v>2</v>
      </c>
      <c r="C163">
        <v>2</v>
      </c>
      <c r="D163">
        <v>6</v>
      </c>
      <c r="E163">
        <v>8</v>
      </c>
      <c r="F163">
        <v>6</v>
      </c>
      <c r="G163">
        <v>6</v>
      </c>
      <c r="H163">
        <v>5</v>
      </c>
    </row>
    <row r="164" spans="1:8" x14ac:dyDescent="0.25">
      <c r="A164" t="s">
        <v>33</v>
      </c>
      <c r="B164" t="s">
        <v>0</v>
      </c>
      <c r="C164">
        <v>122</v>
      </c>
      <c r="D164">
        <v>147</v>
      </c>
      <c r="E164">
        <v>140</v>
      </c>
      <c r="F164">
        <v>94</v>
      </c>
      <c r="G164">
        <v>90</v>
      </c>
      <c r="H164">
        <v>77</v>
      </c>
    </row>
    <row r="165" spans="1:8" x14ac:dyDescent="0.25">
      <c r="A165" t="s">
        <v>32</v>
      </c>
      <c r="B165" t="s">
        <v>0</v>
      </c>
      <c r="C165">
        <v>0</v>
      </c>
      <c r="D165">
        <v>1</v>
      </c>
      <c r="E165">
        <v>1</v>
      </c>
      <c r="F165">
        <v>1</v>
      </c>
      <c r="G165">
        <v>1</v>
      </c>
      <c r="H165">
        <v>0</v>
      </c>
    </row>
    <row r="166" spans="1:8" x14ac:dyDescent="0.25">
      <c r="A166" t="s">
        <v>31</v>
      </c>
      <c r="B166" t="s">
        <v>8</v>
      </c>
      <c r="C166">
        <v>4</v>
      </c>
      <c r="D166">
        <v>7</v>
      </c>
      <c r="E166">
        <v>6</v>
      </c>
      <c r="F166">
        <v>3</v>
      </c>
      <c r="G166">
        <v>1</v>
      </c>
      <c r="H166">
        <v>1</v>
      </c>
    </row>
    <row r="167" spans="1:8" x14ac:dyDescent="0.25">
      <c r="A167" t="s">
        <v>31</v>
      </c>
      <c r="B167" t="s">
        <v>7</v>
      </c>
      <c r="C167">
        <v>3</v>
      </c>
      <c r="D167">
        <v>5</v>
      </c>
      <c r="E167">
        <v>3</v>
      </c>
      <c r="F167">
        <v>0</v>
      </c>
      <c r="G167">
        <v>1</v>
      </c>
      <c r="H167">
        <v>1</v>
      </c>
    </row>
    <row r="168" spans="1:8" x14ac:dyDescent="0.25">
      <c r="A168" t="s">
        <v>31</v>
      </c>
      <c r="B168" t="s">
        <v>6</v>
      </c>
      <c r="C168">
        <v>3</v>
      </c>
      <c r="D168">
        <v>3</v>
      </c>
      <c r="E168">
        <v>5</v>
      </c>
      <c r="F168">
        <v>5</v>
      </c>
      <c r="G168">
        <v>5</v>
      </c>
      <c r="H168">
        <v>1</v>
      </c>
    </row>
    <row r="169" spans="1:8" x14ac:dyDescent="0.25">
      <c r="A169" t="s">
        <v>31</v>
      </c>
      <c r="B169" t="s">
        <v>5</v>
      </c>
      <c r="C169">
        <v>18</v>
      </c>
      <c r="D169">
        <v>15</v>
      </c>
      <c r="E169">
        <v>15</v>
      </c>
      <c r="F169">
        <v>7</v>
      </c>
      <c r="G169">
        <v>4</v>
      </c>
      <c r="H169">
        <v>4</v>
      </c>
    </row>
    <row r="170" spans="1:8" x14ac:dyDescent="0.25">
      <c r="A170" t="s">
        <v>31</v>
      </c>
      <c r="B170" t="s">
        <v>3</v>
      </c>
      <c r="C170">
        <v>0</v>
      </c>
      <c r="D170">
        <v>1</v>
      </c>
      <c r="E170">
        <v>2</v>
      </c>
      <c r="F170">
        <v>0</v>
      </c>
      <c r="G170">
        <v>0</v>
      </c>
      <c r="H170">
        <v>0</v>
      </c>
    </row>
    <row r="171" spans="1:8" x14ac:dyDescent="0.25">
      <c r="A171" t="s">
        <v>31</v>
      </c>
      <c r="B171" t="s">
        <v>2</v>
      </c>
      <c r="C171">
        <v>1</v>
      </c>
      <c r="D171">
        <v>3</v>
      </c>
      <c r="E171">
        <v>3</v>
      </c>
      <c r="F171">
        <v>3</v>
      </c>
      <c r="G171">
        <v>2</v>
      </c>
      <c r="H171">
        <v>2</v>
      </c>
    </row>
    <row r="172" spans="1:8" x14ac:dyDescent="0.25">
      <c r="A172" t="s">
        <v>31</v>
      </c>
      <c r="B172" t="s">
        <v>0</v>
      </c>
      <c r="C172">
        <v>71</v>
      </c>
      <c r="D172">
        <v>78</v>
      </c>
      <c r="E172">
        <v>82</v>
      </c>
      <c r="F172">
        <v>61</v>
      </c>
      <c r="G172">
        <v>45</v>
      </c>
      <c r="H172">
        <v>34</v>
      </c>
    </row>
    <row r="173" spans="1:8" x14ac:dyDescent="0.25">
      <c r="A173" t="s">
        <v>30</v>
      </c>
      <c r="B173" t="s">
        <v>8</v>
      </c>
      <c r="C173">
        <v>0</v>
      </c>
      <c r="D173">
        <v>0</v>
      </c>
      <c r="E173">
        <v>0</v>
      </c>
      <c r="F173">
        <v>1</v>
      </c>
      <c r="G173">
        <v>1</v>
      </c>
      <c r="H173">
        <v>3</v>
      </c>
    </row>
    <row r="174" spans="1:8" x14ac:dyDescent="0.25">
      <c r="A174" t="s">
        <v>30</v>
      </c>
      <c r="B174" t="s">
        <v>7</v>
      </c>
      <c r="C174">
        <v>0</v>
      </c>
      <c r="D174">
        <v>0</v>
      </c>
      <c r="E174">
        <v>0</v>
      </c>
      <c r="F174">
        <v>1</v>
      </c>
      <c r="G174">
        <v>0</v>
      </c>
      <c r="H174">
        <v>0</v>
      </c>
    </row>
    <row r="175" spans="1:8" x14ac:dyDescent="0.25">
      <c r="A175" t="s">
        <v>30</v>
      </c>
      <c r="B175" t="s">
        <v>6</v>
      </c>
      <c r="C175">
        <v>0</v>
      </c>
      <c r="D175">
        <v>0</v>
      </c>
      <c r="E175">
        <v>0</v>
      </c>
      <c r="F175">
        <v>1</v>
      </c>
      <c r="G175">
        <v>2</v>
      </c>
      <c r="H175">
        <v>1</v>
      </c>
    </row>
    <row r="176" spans="1:8" x14ac:dyDescent="0.25">
      <c r="A176" t="s">
        <v>30</v>
      </c>
      <c r="B176" t="s">
        <v>5</v>
      </c>
      <c r="C176">
        <v>0</v>
      </c>
      <c r="D176">
        <v>0</v>
      </c>
      <c r="E176">
        <v>0</v>
      </c>
      <c r="F176">
        <v>3</v>
      </c>
      <c r="G176">
        <v>1</v>
      </c>
      <c r="H176">
        <v>3</v>
      </c>
    </row>
    <row r="177" spans="1:8" x14ac:dyDescent="0.25">
      <c r="A177" t="s">
        <v>30</v>
      </c>
      <c r="B177" t="s">
        <v>3</v>
      </c>
      <c r="C177">
        <v>0</v>
      </c>
      <c r="D177">
        <v>0</v>
      </c>
      <c r="E177">
        <v>0</v>
      </c>
      <c r="F177">
        <v>0</v>
      </c>
      <c r="G177">
        <v>0</v>
      </c>
      <c r="H177">
        <v>1</v>
      </c>
    </row>
    <row r="178" spans="1:8" x14ac:dyDescent="0.25">
      <c r="A178" t="s">
        <v>30</v>
      </c>
      <c r="B178" t="s">
        <v>2</v>
      </c>
      <c r="C178">
        <v>0</v>
      </c>
      <c r="D178">
        <v>0</v>
      </c>
      <c r="E178">
        <v>0</v>
      </c>
      <c r="F178">
        <v>1</v>
      </c>
      <c r="G178">
        <v>0</v>
      </c>
      <c r="H178">
        <v>2</v>
      </c>
    </row>
    <row r="179" spans="1:8" x14ac:dyDescent="0.25">
      <c r="A179" t="s">
        <v>30</v>
      </c>
      <c r="B179" t="s">
        <v>0</v>
      </c>
      <c r="C179">
        <v>0</v>
      </c>
      <c r="D179">
        <v>0</v>
      </c>
      <c r="E179">
        <v>0</v>
      </c>
      <c r="F179">
        <v>16</v>
      </c>
      <c r="G179">
        <v>16</v>
      </c>
      <c r="H179">
        <v>16</v>
      </c>
    </row>
    <row r="180" spans="1:8" x14ac:dyDescent="0.25">
      <c r="A180" t="s">
        <v>29</v>
      </c>
      <c r="B180" t="s">
        <v>9</v>
      </c>
      <c r="C180">
        <v>1</v>
      </c>
      <c r="D180">
        <v>0</v>
      </c>
      <c r="E180">
        <v>1</v>
      </c>
      <c r="F180">
        <v>1</v>
      </c>
      <c r="G180">
        <v>1</v>
      </c>
      <c r="H180">
        <v>2</v>
      </c>
    </row>
    <row r="181" spans="1:8" x14ac:dyDescent="0.25">
      <c r="A181" t="s">
        <v>29</v>
      </c>
      <c r="B181" t="s">
        <v>8</v>
      </c>
      <c r="C181">
        <v>90</v>
      </c>
      <c r="D181">
        <v>99</v>
      </c>
      <c r="E181">
        <v>104</v>
      </c>
      <c r="F181">
        <v>57</v>
      </c>
      <c r="G181">
        <v>65</v>
      </c>
      <c r="H181">
        <v>52</v>
      </c>
    </row>
    <row r="182" spans="1:8" x14ac:dyDescent="0.25">
      <c r="A182" t="s">
        <v>29</v>
      </c>
      <c r="B182" t="s">
        <v>7</v>
      </c>
      <c r="C182">
        <v>61</v>
      </c>
      <c r="D182">
        <v>64</v>
      </c>
      <c r="E182">
        <v>53</v>
      </c>
      <c r="F182">
        <v>15</v>
      </c>
      <c r="G182">
        <v>20</v>
      </c>
      <c r="H182">
        <v>17</v>
      </c>
    </row>
    <row r="183" spans="1:8" x14ac:dyDescent="0.25">
      <c r="A183" t="s">
        <v>29</v>
      </c>
      <c r="B183" t="s">
        <v>6</v>
      </c>
      <c r="C183">
        <v>51</v>
      </c>
      <c r="D183">
        <v>65</v>
      </c>
      <c r="E183">
        <v>70</v>
      </c>
      <c r="F183">
        <v>41</v>
      </c>
      <c r="G183">
        <v>48</v>
      </c>
      <c r="H183">
        <v>39</v>
      </c>
    </row>
    <row r="184" spans="1:8" x14ac:dyDescent="0.25">
      <c r="A184" t="s">
        <v>29</v>
      </c>
      <c r="B184" t="s">
        <v>5</v>
      </c>
      <c r="C184">
        <v>183</v>
      </c>
      <c r="D184">
        <v>147</v>
      </c>
      <c r="E184">
        <v>128</v>
      </c>
      <c r="F184">
        <v>52</v>
      </c>
      <c r="G184">
        <v>65</v>
      </c>
      <c r="H184">
        <v>67</v>
      </c>
    </row>
    <row r="185" spans="1:8" x14ac:dyDescent="0.25">
      <c r="A185" t="s">
        <v>29</v>
      </c>
      <c r="B185" t="s">
        <v>3</v>
      </c>
      <c r="C185">
        <v>12</v>
      </c>
      <c r="D185">
        <v>17</v>
      </c>
      <c r="E185">
        <v>22</v>
      </c>
      <c r="F185">
        <v>10</v>
      </c>
      <c r="G185">
        <v>18</v>
      </c>
      <c r="H185">
        <v>23</v>
      </c>
    </row>
    <row r="186" spans="1:8" x14ac:dyDescent="0.25">
      <c r="A186" t="s">
        <v>29</v>
      </c>
      <c r="B186" t="s">
        <v>2</v>
      </c>
      <c r="C186">
        <v>42</v>
      </c>
      <c r="D186">
        <v>44</v>
      </c>
      <c r="E186">
        <v>45</v>
      </c>
      <c r="F186">
        <v>27</v>
      </c>
      <c r="G186">
        <v>21</v>
      </c>
      <c r="H186">
        <v>15</v>
      </c>
    </row>
    <row r="187" spans="1:8" x14ac:dyDescent="0.25">
      <c r="A187" t="s">
        <v>29</v>
      </c>
      <c r="B187" t="s">
        <v>0</v>
      </c>
      <c r="C187">
        <v>1015</v>
      </c>
      <c r="D187">
        <v>1053</v>
      </c>
      <c r="E187">
        <v>1047</v>
      </c>
      <c r="F187">
        <v>597</v>
      </c>
      <c r="G187">
        <v>557</v>
      </c>
      <c r="H187">
        <v>498</v>
      </c>
    </row>
    <row r="188" spans="1:8" x14ac:dyDescent="0.25">
      <c r="A188" t="s">
        <v>28</v>
      </c>
      <c r="B188" t="s">
        <v>8</v>
      </c>
      <c r="C188">
        <v>0</v>
      </c>
      <c r="D188">
        <v>0</v>
      </c>
      <c r="E188">
        <v>1</v>
      </c>
      <c r="F188">
        <v>0</v>
      </c>
      <c r="G188">
        <v>1</v>
      </c>
      <c r="H188">
        <v>0</v>
      </c>
    </row>
    <row r="189" spans="1:8" x14ac:dyDescent="0.25">
      <c r="A189" t="s">
        <v>28</v>
      </c>
      <c r="B189" t="s">
        <v>6</v>
      </c>
      <c r="C189">
        <v>0</v>
      </c>
      <c r="D189">
        <v>1</v>
      </c>
      <c r="E189">
        <v>0</v>
      </c>
      <c r="F189">
        <v>0</v>
      </c>
      <c r="G189">
        <v>0</v>
      </c>
      <c r="H189">
        <v>0</v>
      </c>
    </row>
    <row r="190" spans="1:8" x14ac:dyDescent="0.25">
      <c r="A190" t="s">
        <v>28</v>
      </c>
      <c r="B190" t="s">
        <v>5</v>
      </c>
      <c r="C190">
        <v>0</v>
      </c>
      <c r="D190">
        <v>0</v>
      </c>
      <c r="E190">
        <v>1</v>
      </c>
      <c r="F190">
        <v>0</v>
      </c>
      <c r="G190">
        <v>0</v>
      </c>
      <c r="H190">
        <v>0</v>
      </c>
    </row>
    <row r="191" spans="1:8" x14ac:dyDescent="0.25">
      <c r="A191" t="s">
        <v>28</v>
      </c>
      <c r="B191" t="s">
        <v>3</v>
      </c>
      <c r="C191">
        <v>0</v>
      </c>
      <c r="D191">
        <v>0</v>
      </c>
      <c r="E191">
        <v>0</v>
      </c>
      <c r="F191">
        <v>0</v>
      </c>
      <c r="G191">
        <v>1</v>
      </c>
      <c r="H191">
        <v>0</v>
      </c>
    </row>
    <row r="192" spans="1:8" x14ac:dyDescent="0.25">
      <c r="A192" t="s">
        <v>28</v>
      </c>
      <c r="B192" t="s">
        <v>0</v>
      </c>
      <c r="C192">
        <v>4</v>
      </c>
      <c r="D192">
        <v>6</v>
      </c>
      <c r="E192">
        <v>3</v>
      </c>
      <c r="F192">
        <v>0</v>
      </c>
      <c r="G192">
        <v>0</v>
      </c>
      <c r="H192">
        <v>2</v>
      </c>
    </row>
    <row r="193" spans="1:8" x14ac:dyDescent="0.25">
      <c r="A193" t="s">
        <v>27</v>
      </c>
      <c r="B193" t="s">
        <v>9</v>
      </c>
      <c r="C193">
        <v>0</v>
      </c>
      <c r="D193">
        <v>0</v>
      </c>
      <c r="E193">
        <v>0</v>
      </c>
      <c r="F193">
        <v>0</v>
      </c>
      <c r="G193">
        <v>1</v>
      </c>
      <c r="H193">
        <v>1</v>
      </c>
    </row>
    <row r="194" spans="1:8" x14ac:dyDescent="0.25">
      <c r="A194" t="s">
        <v>27</v>
      </c>
      <c r="B194" t="s">
        <v>8</v>
      </c>
      <c r="C194">
        <v>0</v>
      </c>
      <c r="D194">
        <v>0</v>
      </c>
      <c r="E194">
        <v>0</v>
      </c>
      <c r="F194">
        <v>50</v>
      </c>
      <c r="G194">
        <v>45</v>
      </c>
      <c r="H194">
        <v>58</v>
      </c>
    </row>
    <row r="195" spans="1:8" x14ac:dyDescent="0.25">
      <c r="A195" t="s">
        <v>27</v>
      </c>
      <c r="B195" t="s">
        <v>7</v>
      </c>
      <c r="C195">
        <v>0</v>
      </c>
      <c r="D195">
        <v>0</v>
      </c>
      <c r="E195">
        <v>0</v>
      </c>
      <c r="F195">
        <v>43</v>
      </c>
      <c r="G195">
        <v>33</v>
      </c>
      <c r="H195">
        <v>32</v>
      </c>
    </row>
    <row r="196" spans="1:8" x14ac:dyDescent="0.25">
      <c r="A196" t="s">
        <v>27</v>
      </c>
      <c r="B196" t="s">
        <v>6</v>
      </c>
      <c r="C196">
        <v>0</v>
      </c>
      <c r="D196">
        <v>0</v>
      </c>
      <c r="E196">
        <v>0</v>
      </c>
      <c r="F196">
        <v>34</v>
      </c>
      <c r="G196">
        <v>42</v>
      </c>
      <c r="H196">
        <v>49</v>
      </c>
    </row>
    <row r="197" spans="1:8" x14ac:dyDescent="0.25">
      <c r="A197" t="s">
        <v>27</v>
      </c>
      <c r="B197" t="s">
        <v>5</v>
      </c>
      <c r="C197">
        <v>0</v>
      </c>
      <c r="D197">
        <v>0</v>
      </c>
      <c r="E197">
        <v>0</v>
      </c>
      <c r="F197">
        <v>52</v>
      </c>
      <c r="G197">
        <v>52</v>
      </c>
      <c r="H197">
        <v>77</v>
      </c>
    </row>
    <row r="198" spans="1:8" x14ac:dyDescent="0.25">
      <c r="A198" t="s">
        <v>27</v>
      </c>
      <c r="B198" t="s">
        <v>3</v>
      </c>
      <c r="C198">
        <v>0</v>
      </c>
      <c r="D198">
        <v>0</v>
      </c>
      <c r="E198">
        <v>0</v>
      </c>
      <c r="F198">
        <v>18</v>
      </c>
      <c r="G198">
        <v>20</v>
      </c>
      <c r="H198">
        <v>14</v>
      </c>
    </row>
    <row r="199" spans="1:8" x14ac:dyDescent="0.25">
      <c r="A199" t="s">
        <v>27</v>
      </c>
      <c r="B199" t="s">
        <v>2</v>
      </c>
      <c r="C199">
        <v>0</v>
      </c>
      <c r="D199">
        <v>0</v>
      </c>
      <c r="E199">
        <v>0</v>
      </c>
      <c r="F199">
        <v>13</v>
      </c>
      <c r="G199">
        <v>11</v>
      </c>
      <c r="H199">
        <v>24</v>
      </c>
    </row>
    <row r="200" spans="1:8" x14ac:dyDescent="0.25">
      <c r="A200" t="s">
        <v>27</v>
      </c>
      <c r="B200" t="s">
        <v>0</v>
      </c>
      <c r="C200">
        <v>0</v>
      </c>
      <c r="D200">
        <v>0</v>
      </c>
      <c r="E200">
        <v>0</v>
      </c>
      <c r="F200">
        <v>359</v>
      </c>
      <c r="G200">
        <v>332</v>
      </c>
      <c r="H200">
        <v>386</v>
      </c>
    </row>
    <row r="201" spans="1:8" x14ac:dyDescent="0.25">
      <c r="C201">
        <f t="shared" ref="C201:H201" si="0">SUBTOTAL(9,C18:C29)</f>
        <v>219</v>
      </c>
      <c r="D201">
        <f t="shared" si="0"/>
        <v>223</v>
      </c>
      <c r="E201">
        <f t="shared" si="0"/>
        <v>217</v>
      </c>
      <c r="F201">
        <f t="shared" si="0"/>
        <v>153</v>
      </c>
      <c r="G201">
        <f t="shared" si="0"/>
        <v>152</v>
      </c>
      <c r="H201">
        <f t="shared" si="0"/>
        <v>141</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A306-282D-4187-B2B3-15AD4A8F9118}">
  <dimension ref="A1:H65"/>
  <sheetViews>
    <sheetView topLeftCell="A67" zoomScale="91" workbookViewId="0">
      <selection activeCell="E11" sqref="E11"/>
    </sheetView>
  </sheetViews>
  <sheetFormatPr defaultRowHeight="15" x14ac:dyDescent="0.25"/>
  <cols>
    <col min="1" max="1" width="32" bestFit="1" customWidth="1"/>
    <col min="2" max="2" width="15" bestFit="1" customWidth="1"/>
    <col min="13" max="13" width="23.5703125" customWidth="1"/>
    <col min="14" max="14" width="28.85546875" bestFit="1" customWidth="1"/>
  </cols>
  <sheetData>
    <row r="1" spans="1:8" x14ac:dyDescent="0.25">
      <c r="A1" s="6" t="s">
        <v>62</v>
      </c>
      <c r="B1" s="6" t="s">
        <v>24</v>
      </c>
      <c r="C1" s="6">
        <v>2017</v>
      </c>
      <c r="D1" s="6">
        <v>2018</v>
      </c>
      <c r="E1" s="6">
        <v>2019</v>
      </c>
      <c r="F1" s="6">
        <v>2020</v>
      </c>
      <c r="G1" s="6">
        <v>2021</v>
      </c>
      <c r="H1" s="6">
        <v>2022</v>
      </c>
    </row>
    <row r="2" spans="1:8" x14ac:dyDescent="0.25">
      <c r="A2" t="s">
        <v>58</v>
      </c>
      <c r="B2" t="s">
        <v>21</v>
      </c>
      <c r="C2">
        <v>0</v>
      </c>
      <c r="D2">
        <v>0</v>
      </c>
      <c r="E2">
        <v>0</v>
      </c>
      <c r="F2">
        <v>43</v>
      </c>
      <c r="G2">
        <v>32</v>
      </c>
      <c r="H2">
        <v>30</v>
      </c>
    </row>
    <row r="3" spans="1:8" x14ac:dyDescent="0.25">
      <c r="A3" t="s">
        <v>58</v>
      </c>
      <c r="B3" t="s">
        <v>20</v>
      </c>
      <c r="C3">
        <v>0</v>
      </c>
      <c r="D3">
        <v>0</v>
      </c>
      <c r="E3">
        <v>0</v>
      </c>
      <c r="F3">
        <v>82</v>
      </c>
      <c r="G3">
        <v>73</v>
      </c>
      <c r="H3">
        <v>68</v>
      </c>
    </row>
    <row r="4" spans="1:8" x14ac:dyDescent="0.25">
      <c r="A4" t="s">
        <v>57</v>
      </c>
      <c r="B4" t="s">
        <v>21</v>
      </c>
      <c r="C4">
        <v>105</v>
      </c>
      <c r="D4">
        <v>125</v>
      </c>
      <c r="E4">
        <v>142</v>
      </c>
      <c r="F4">
        <v>82</v>
      </c>
      <c r="G4">
        <v>83</v>
      </c>
      <c r="H4">
        <v>70</v>
      </c>
    </row>
    <row r="5" spans="1:8" x14ac:dyDescent="0.25">
      <c r="A5" t="s">
        <v>57</v>
      </c>
      <c r="B5" t="s">
        <v>20</v>
      </c>
      <c r="C5">
        <v>293</v>
      </c>
      <c r="D5">
        <v>266</v>
      </c>
      <c r="E5">
        <v>254</v>
      </c>
      <c r="F5">
        <v>141</v>
      </c>
      <c r="G5">
        <v>150</v>
      </c>
      <c r="H5">
        <v>140</v>
      </c>
    </row>
    <row r="6" spans="1:8" x14ac:dyDescent="0.25">
      <c r="A6" t="s">
        <v>56</v>
      </c>
      <c r="B6" t="s">
        <v>21</v>
      </c>
      <c r="C6">
        <v>0</v>
      </c>
      <c r="D6">
        <v>0</v>
      </c>
      <c r="E6">
        <v>0</v>
      </c>
      <c r="F6">
        <v>0</v>
      </c>
      <c r="G6">
        <v>0</v>
      </c>
      <c r="H6">
        <v>0</v>
      </c>
    </row>
    <row r="7" spans="1:8" x14ac:dyDescent="0.25">
      <c r="A7" t="s">
        <v>56</v>
      </c>
      <c r="B7" t="s">
        <v>20</v>
      </c>
      <c r="C7">
        <v>2</v>
      </c>
      <c r="D7">
        <v>0</v>
      </c>
      <c r="E7">
        <v>0</v>
      </c>
      <c r="F7">
        <v>0</v>
      </c>
      <c r="G7">
        <v>0</v>
      </c>
      <c r="H7">
        <v>1</v>
      </c>
    </row>
    <row r="8" spans="1:8" x14ac:dyDescent="0.25">
      <c r="A8" t="s">
        <v>55</v>
      </c>
      <c r="B8" t="s">
        <v>21</v>
      </c>
      <c r="C8">
        <v>120</v>
      </c>
      <c r="D8">
        <v>113</v>
      </c>
      <c r="E8">
        <v>119</v>
      </c>
      <c r="F8">
        <v>69</v>
      </c>
      <c r="G8">
        <v>74</v>
      </c>
      <c r="H8">
        <v>69</v>
      </c>
    </row>
    <row r="9" spans="1:8" x14ac:dyDescent="0.25">
      <c r="A9" t="s">
        <v>55</v>
      </c>
      <c r="B9" t="s">
        <v>20</v>
      </c>
      <c r="C9">
        <v>99</v>
      </c>
      <c r="D9">
        <v>110</v>
      </c>
      <c r="E9">
        <v>98</v>
      </c>
      <c r="F9">
        <v>71</v>
      </c>
      <c r="G9">
        <v>61</v>
      </c>
      <c r="H9">
        <v>54</v>
      </c>
    </row>
    <row r="10" spans="1:8" x14ac:dyDescent="0.25">
      <c r="A10" t="s">
        <v>54</v>
      </c>
      <c r="B10" t="s">
        <v>21</v>
      </c>
      <c r="C10">
        <v>0</v>
      </c>
      <c r="D10">
        <v>0</v>
      </c>
      <c r="E10">
        <v>0</v>
      </c>
      <c r="F10">
        <v>39</v>
      </c>
      <c r="G10">
        <v>35</v>
      </c>
      <c r="H10">
        <v>54</v>
      </c>
    </row>
    <row r="11" spans="1:8" x14ac:dyDescent="0.25">
      <c r="A11" t="s">
        <v>54</v>
      </c>
      <c r="B11" t="s">
        <v>20</v>
      </c>
      <c r="C11">
        <v>0</v>
      </c>
      <c r="D11">
        <v>0</v>
      </c>
      <c r="E11">
        <v>0</v>
      </c>
      <c r="F11">
        <v>30</v>
      </c>
      <c r="G11">
        <v>25</v>
      </c>
      <c r="H11">
        <v>23</v>
      </c>
    </row>
    <row r="12" spans="1:8" x14ac:dyDescent="0.25">
      <c r="A12" t="s">
        <v>53</v>
      </c>
      <c r="B12" t="s">
        <v>21</v>
      </c>
      <c r="C12">
        <v>196</v>
      </c>
      <c r="D12">
        <v>189</v>
      </c>
      <c r="E12">
        <v>192</v>
      </c>
      <c r="F12">
        <v>118</v>
      </c>
      <c r="G12">
        <v>109</v>
      </c>
      <c r="H12">
        <v>94</v>
      </c>
    </row>
    <row r="13" spans="1:8" x14ac:dyDescent="0.25">
      <c r="A13" t="s">
        <v>53</v>
      </c>
      <c r="B13" t="s">
        <v>20</v>
      </c>
      <c r="C13">
        <v>441</v>
      </c>
      <c r="D13">
        <v>371</v>
      </c>
      <c r="E13">
        <v>321</v>
      </c>
      <c r="F13">
        <v>191</v>
      </c>
      <c r="G13">
        <v>159</v>
      </c>
      <c r="H13">
        <v>142</v>
      </c>
    </row>
    <row r="14" spans="1:8" x14ac:dyDescent="0.25">
      <c r="A14" t="s">
        <v>52</v>
      </c>
      <c r="B14" t="s">
        <v>21</v>
      </c>
      <c r="C14">
        <v>0</v>
      </c>
      <c r="D14">
        <v>0</v>
      </c>
      <c r="E14">
        <v>0</v>
      </c>
      <c r="F14">
        <v>0</v>
      </c>
      <c r="G14">
        <v>0</v>
      </c>
      <c r="H14">
        <v>0</v>
      </c>
    </row>
    <row r="15" spans="1:8" x14ac:dyDescent="0.25">
      <c r="A15" t="s">
        <v>52</v>
      </c>
      <c r="B15" t="s">
        <v>20</v>
      </c>
      <c r="C15">
        <v>1</v>
      </c>
      <c r="D15">
        <v>2</v>
      </c>
      <c r="E15">
        <v>3</v>
      </c>
      <c r="F15">
        <v>2</v>
      </c>
      <c r="G15">
        <v>0</v>
      </c>
      <c r="H15">
        <v>1</v>
      </c>
    </row>
    <row r="16" spans="1:8" x14ac:dyDescent="0.25">
      <c r="A16" t="s">
        <v>51</v>
      </c>
      <c r="B16" t="s">
        <v>21</v>
      </c>
      <c r="C16">
        <v>0</v>
      </c>
      <c r="D16">
        <v>0</v>
      </c>
      <c r="E16">
        <v>0</v>
      </c>
      <c r="F16">
        <v>62</v>
      </c>
      <c r="G16">
        <v>54</v>
      </c>
      <c r="H16">
        <v>57</v>
      </c>
    </row>
    <row r="17" spans="1:8" x14ac:dyDescent="0.25">
      <c r="A17" t="s">
        <v>51</v>
      </c>
      <c r="B17" t="s">
        <v>20</v>
      </c>
      <c r="C17">
        <v>0</v>
      </c>
      <c r="D17">
        <v>0</v>
      </c>
      <c r="E17">
        <v>0</v>
      </c>
      <c r="F17">
        <v>91</v>
      </c>
      <c r="G17">
        <v>99</v>
      </c>
      <c r="H17">
        <v>91</v>
      </c>
    </row>
    <row r="18" spans="1:8" x14ac:dyDescent="0.25">
      <c r="A18" t="s">
        <v>50</v>
      </c>
      <c r="B18" t="s">
        <v>21</v>
      </c>
      <c r="C18">
        <v>80</v>
      </c>
      <c r="D18">
        <v>77</v>
      </c>
      <c r="E18">
        <v>82</v>
      </c>
      <c r="F18">
        <v>54</v>
      </c>
      <c r="G18">
        <v>67</v>
      </c>
      <c r="H18">
        <v>68</v>
      </c>
    </row>
    <row r="19" spans="1:8" x14ac:dyDescent="0.25">
      <c r="A19" t="s">
        <v>50</v>
      </c>
      <c r="B19" t="s">
        <v>20</v>
      </c>
      <c r="C19">
        <v>277</v>
      </c>
      <c r="D19">
        <v>264</v>
      </c>
      <c r="E19">
        <v>295</v>
      </c>
      <c r="F19">
        <v>188</v>
      </c>
      <c r="G19">
        <v>206</v>
      </c>
      <c r="H19">
        <v>190</v>
      </c>
    </row>
    <row r="20" spans="1:8" x14ac:dyDescent="0.25">
      <c r="A20" t="s">
        <v>49</v>
      </c>
      <c r="B20" t="s">
        <v>21</v>
      </c>
      <c r="C20">
        <v>0</v>
      </c>
      <c r="D20">
        <v>0</v>
      </c>
      <c r="E20">
        <v>0</v>
      </c>
      <c r="F20">
        <v>1</v>
      </c>
      <c r="G20">
        <v>1</v>
      </c>
      <c r="H20">
        <v>0</v>
      </c>
    </row>
    <row r="21" spans="1:8" x14ac:dyDescent="0.25">
      <c r="A21" t="s">
        <v>49</v>
      </c>
      <c r="B21" t="s">
        <v>20</v>
      </c>
      <c r="C21">
        <v>3</v>
      </c>
      <c r="D21">
        <v>1</v>
      </c>
      <c r="E21">
        <v>2</v>
      </c>
      <c r="F21">
        <v>1</v>
      </c>
      <c r="G21">
        <v>2</v>
      </c>
      <c r="H21">
        <v>2</v>
      </c>
    </row>
    <row r="22" spans="1:8" x14ac:dyDescent="0.25">
      <c r="A22" t="s">
        <v>48</v>
      </c>
      <c r="B22" t="s">
        <v>21</v>
      </c>
      <c r="C22">
        <v>0</v>
      </c>
      <c r="D22">
        <v>0</v>
      </c>
      <c r="E22">
        <v>0</v>
      </c>
      <c r="F22">
        <v>29</v>
      </c>
      <c r="G22">
        <v>32</v>
      </c>
      <c r="H22">
        <v>42</v>
      </c>
    </row>
    <row r="23" spans="1:8" x14ac:dyDescent="0.25">
      <c r="A23" t="s">
        <v>48</v>
      </c>
      <c r="B23" t="s">
        <v>20</v>
      </c>
      <c r="C23">
        <v>0</v>
      </c>
      <c r="D23">
        <v>0</v>
      </c>
      <c r="E23">
        <v>0</v>
      </c>
      <c r="F23">
        <v>95</v>
      </c>
      <c r="G23">
        <v>87</v>
      </c>
      <c r="H23">
        <v>107</v>
      </c>
    </row>
    <row r="24" spans="1:8" x14ac:dyDescent="0.25">
      <c r="A24" t="s">
        <v>47</v>
      </c>
      <c r="B24" t="s">
        <v>21</v>
      </c>
      <c r="C24">
        <v>0</v>
      </c>
      <c r="D24">
        <v>0</v>
      </c>
      <c r="E24">
        <v>0</v>
      </c>
      <c r="F24">
        <v>6</v>
      </c>
      <c r="G24">
        <v>8</v>
      </c>
      <c r="H24">
        <v>14</v>
      </c>
    </row>
    <row r="25" spans="1:8" x14ac:dyDescent="0.25">
      <c r="A25" t="s">
        <v>47</v>
      </c>
      <c r="B25" t="s">
        <v>20</v>
      </c>
      <c r="C25">
        <v>0</v>
      </c>
      <c r="D25">
        <v>0</v>
      </c>
      <c r="E25">
        <v>0</v>
      </c>
      <c r="F25">
        <v>15</v>
      </c>
      <c r="G25">
        <v>19</v>
      </c>
      <c r="H25">
        <v>28</v>
      </c>
    </row>
    <row r="26" spans="1:8" x14ac:dyDescent="0.25">
      <c r="A26" t="s">
        <v>46</v>
      </c>
      <c r="B26" t="s">
        <v>21</v>
      </c>
      <c r="C26">
        <v>0</v>
      </c>
      <c r="D26">
        <v>0</v>
      </c>
      <c r="E26">
        <v>5</v>
      </c>
      <c r="F26">
        <v>3</v>
      </c>
      <c r="G26">
        <v>12</v>
      </c>
      <c r="H26">
        <v>9</v>
      </c>
    </row>
    <row r="27" spans="1:8" x14ac:dyDescent="0.25">
      <c r="A27" t="s">
        <v>46</v>
      </c>
      <c r="B27" t="s">
        <v>20</v>
      </c>
      <c r="C27">
        <v>0</v>
      </c>
      <c r="D27">
        <v>0</v>
      </c>
      <c r="E27">
        <v>14</v>
      </c>
      <c r="F27">
        <v>10</v>
      </c>
      <c r="G27">
        <v>17</v>
      </c>
      <c r="H27">
        <v>26</v>
      </c>
    </row>
    <row r="28" spans="1:8" x14ac:dyDescent="0.25">
      <c r="A28" t="s">
        <v>45</v>
      </c>
      <c r="B28" t="s">
        <v>21</v>
      </c>
      <c r="C28">
        <v>0</v>
      </c>
      <c r="D28">
        <v>0</v>
      </c>
      <c r="E28">
        <v>0</v>
      </c>
      <c r="F28">
        <v>0</v>
      </c>
      <c r="G28">
        <v>0</v>
      </c>
      <c r="H28">
        <v>1</v>
      </c>
    </row>
    <row r="29" spans="1:8" x14ac:dyDescent="0.25">
      <c r="A29" t="s">
        <v>45</v>
      </c>
      <c r="B29" t="s">
        <v>20</v>
      </c>
      <c r="C29">
        <v>0</v>
      </c>
      <c r="D29">
        <v>0</v>
      </c>
      <c r="E29">
        <v>0</v>
      </c>
      <c r="F29">
        <v>0</v>
      </c>
      <c r="G29">
        <v>0</v>
      </c>
      <c r="H29">
        <v>0</v>
      </c>
    </row>
    <row r="30" spans="1:8" x14ac:dyDescent="0.25">
      <c r="A30" t="s">
        <v>44</v>
      </c>
      <c r="B30" t="s">
        <v>21</v>
      </c>
      <c r="C30">
        <v>33</v>
      </c>
      <c r="D30">
        <v>45</v>
      </c>
      <c r="E30">
        <v>38</v>
      </c>
      <c r="F30">
        <v>20</v>
      </c>
      <c r="G30">
        <v>23</v>
      </c>
      <c r="H30">
        <v>22</v>
      </c>
    </row>
    <row r="31" spans="1:8" x14ac:dyDescent="0.25">
      <c r="A31" t="s">
        <v>44</v>
      </c>
      <c r="B31" t="s">
        <v>20</v>
      </c>
      <c r="C31">
        <v>300</v>
      </c>
      <c r="D31">
        <v>308</v>
      </c>
      <c r="E31">
        <v>286</v>
      </c>
      <c r="F31">
        <v>159</v>
      </c>
      <c r="G31">
        <v>131</v>
      </c>
      <c r="H31">
        <v>120</v>
      </c>
    </row>
    <row r="32" spans="1:8" x14ac:dyDescent="0.25">
      <c r="A32" t="s">
        <v>43</v>
      </c>
      <c r="B32" t="s">
        <v>21</v>
      </c>
      <c r="C32">
        <v>0</v>
      </c>
      <c r="D32">
        <v>0</v>
      </c>
      <c r="E32">
        <v>0</v>
      </c>
      <c r="F32">
        <v>0</v>
      </c>
      <c r="G32">
        <v>1</v>
      </c>
      <c r="H32">
        <v>1</v>
      </c>
    </row>
    <row r="33" spans="1:8" x14ac:dyDescent="0.25">
      <c r="A33" t="s">
        <v>43</v>
      </c>
      <c r="B33" t="s">
        <v>20</v>
      </c>
      <c r="C33">
        <v>1</v>
      </c>
      <c r="D33">
        <v>2</v>
      </c>
      <c r="E33">
        <v>1</v>
      </c>
      <c r="F33">
        <v>1</v>
      </c>
      <c r="G33">
        <v>2</v>
      </c>
      <c r="H33">
        <v>2</v>
      </c>
    </row>
    <row r="34" spans="1:8" x14ac:dyDescent="0.25">
      <c r="A34" t="s">
        <v>42</v>
      </c>
      <c r="B34" t="s">
        <v>21</v>
      </c>
      <c r="C34">
        <v>0</v>
      </c>
      <c r="D34">
        <v>0</v>
      </c>
      <c r="E34">
        <v>0</v>
      </c>
      <c r="F34">
        <v>18</v>
      </c>
      <c r="G34">
        <v>16</v>
      </c>
      <c r="H34">
        <v>16</v>
      </c>
    </row>
    <row r="35" spans="1:8" x14ac:dyDescent="0.25">
      <c r="A35" t="s">
        <v>42</v>
      </c>
      <c r="B35" t="s">
        <v>20</v>
      </c>
      <c r="C35">
        <v>0</v>
      </c>
      <c r="D35">
        <v>0</v>
      </c>
      <c r="E35">
        <v>0</v>
      </c>
      <c r="F35">
        <v>121</v>
      </c>
      <c r="G35">
        <v>148</v>
      </c>
      <c r="H35">
        <v>179</v>
      </c>
    </row>
    <row r="36" spans="1:8" x14ac:dyDescent="0.25">
      <c r="A36" t="s">
        <v>41</v>
      </c>
      <c r="B36" t="s">
        <v>21</v>
      </c>
      <c r="C36">
        <v>193</v>
      </c>
      <c r="D36">
        <v>227</v>
      </c>
      <c r="E36">
        <v>258</v>
      </c>
      <c r="F36">
        <v>153</v>
      </c>
      <c r="G36">
        <v>139</v>
      </c>
      <c r="H36">
        <v>156</v>
      </c>
    </row>
    <row r="37" spans="1:8" x14ac:dyDescent="0.25">
      <c r="A37" t="s">
        <v>41</v>
      </c>
      <c r="B37" t="s">
        <v>20</v>
      </c>
      <c r="C37">
        <v>1004</v>
      </c>
      <c r="D37">
        <v>1149</v>
      </c>
      <c r="E37">
        <v>1241</v>
      </c>
      <c r="F37">
        <v>695</v>
      </c>
      <c r="G37">
        <v>716</v>
      </c>
      <c r="H37">
        <v>750</v>
      </c>
    </row>
    <row r="38" spans="1:8" x14ac:dyDescent="0.25">
      <c r="A38" t="s">
        <v>40</v>
      </c>
      <c r="B38" t="s">
        <v>21</v>
      </c>
      <c r="C38">
        <v>3</v>
      </c>
      <c r="D38">
        <v>3</v>
      </c>
      <c r="E38">
        <v>0</v>
      </c>
      <c r="F38">
        <v>1</v>
      </c>
      <c r="G38">
        <v>2</v>
      </c>
      <c r="H38">
        <v>2</v>
      </c>
    </row>
    <row r="39" spans="1:8" x14ac:dyDescent="0.25">
      <c r="A39" t="s">
        <v>40</v>
      </c>
      <c r="B39" t="s">
        <v>20</v>
      </c>
      <c r="C39">
        <v>7</v>
      </c>
      <c r="D39">
        <v>8</v>
      </c>
      <c r="E39">
        <v>8</v>
      </c>
      <c r="F39">
        <v>6</v>
      </c>
      <c r="G39">
        <v>7</v>
      </c>
      <c r="H39">
        <v>4</v>
      </c>
    </row>
    <row r="40" spans="1:8" x14ac:dyDescent="0.25">
      <c r="A40" t="s">
        <v>39</v>
      </c>
      <c r="B40" t="s">
        <v>21</v>
      </c>
      <c r="C40">
        <v>0</v>
      </c>
      <c r="D40">
        <v>0</v>
      </c>
      <c r="E40">
        <v>0</v>
      </c>
      <c r="F40">
        <v>97</v>
      </c>
      <c r="G40">
        <v>130</v>
      </c>
      <c r="H40">
        <v>184</v>
      </c>
    </row>
    <row r="41" spans="1:8" x14ac:dyDescent="0.25">
      <c r="A41" t="s">
        <v>39</v>
      </c>
      <c r="B41" t="s">
        <v>20</v>
      </c>
      <c r="C41">
        <v>0</v>
      </c>
      <c r="D41">
        <v>0</v>
      </c>
      <c r="E41">
        <v>0</v>
      </c>
      <c r="F41">
        <v>532</v>
      </c>
      <c r="G41">
        <v>639</v>
      </c>
      <c r="H41">
        <v>783</v>
      </c>
    </row>
    <row r="42" spans="1:8" x14ac:dyDescent="0.25">
      <c r="A42" t="s">
        <v>38</v>
      </c>
      <c r="B42" t="s">
        <v>21</v>
      </c>
      <c r="C42">
        <v>43</v>
      </c>
      <c r="D42">
        <v>61</v>
      </c>
      <c r="E42">
        <v>59</v>
      </c>
      <c r="F42">
        <v>44</v>
      </c>
      <c r="G42">
        <v>37</v>
      </c>
      <c r="H42">
        <v>31</v>
      </c>
    </row>
    <row r="43" spans="1:8" x14ac:dyDescent="0.25">
      <c r="A43" t="s">
        <v>38</v>
      </c>
      <c r="B43" t="s">
        <v>20</v>
      </c>
      <c r="C43">
        <v>407</v>
      </c>
      <c r="D43">
        <v>391</v>
      </c>
      <c r="E43">
        <v>417</v>
      </c>
      <c r="F43">
        <v>274</v>
      </c>
      <c r="G43">
        <v>271</v>
      </c>
      <c r="H43">
        <v>257</v>
      </c>
    </row>
    <row r="44" spans="1:8" x14ac:dyDescent="0.25">
      <c r="A44" t="s">
        <v>37</v>
      </c>
      <c r="B44" t="s">
        <v>21</v>
      </c>
      <c r="C44">
        <v>0</v>
      </c>
      <c r="D44">
        <v>0</v>
      </c>
      <c r="E44">
        <v>0</v>
      </c>
      <c r="F44">
        <v>0</v>
      </c>
      <c r="G44">
        <v>0</v>
      </c>
      <c r="H44">
        <v>0</v>
      </c>
    </row>
    <row r="45" spans="1:8" x14ac:dyDescent="0.25">
      <c r="A45" t="s">
        <v>37</v>
      </c>
      <c r="B45" t="s">
        <v>20</v>
      </c>
      <c r="C45">
        <v>3</v>
      </c>
      <c r="D45">
        <v>1</v>
      </c>
      <c r="E45">
        <v>0</v>
      </c>
      <c r="F45">
        <v>0</v>
      </c>
      <c r="G45">
        <v>0</v>
      </c>
      <c r="H45">
        <v>1</v>
      </c>
    </row>
    <row r="46" spans="1:8" x14ac:dyDescent="0.25">
      <c r="A46" t="s">
        <v>36</v>
      </c>
      <c r="B46" t="s">
        <v>21</v>
      </c>
      <c r="C46">
        <v>0</v>
      </c>
      <c r="D46">
        <v>0</v>
      </c>
      <c r="E46">
        <v>0</v>
      </c>
      <c r="F46">
        <v>18</v>
      </c>
      <c r="G46">
        <v>21</v>
      </c>
      <c r="H46">
        <v>27</v>
      </c>
    </row>
    <row r="47" spans="1:8" x14ac:dyDescent="0.25">
      <c r="A47" t="s">
        <v>36</v>
      </c>
      <c r="B47" t="s">
        <v>20</v>
      </c>
      <c r="C47">
        <v>0</v>
      </c>
      <c r="D47">
        <v>0</v>
      </c>
      <c r="E47">
        <v>0</v>
      </c>
      <c r="F47">
        <v>153</v>
      </c>
      <c r="G47">
        <v>163</v>
      </c>
      <c r="H47">
        <v>172</v>
      </c>
    </row>
    <row r="48" spans="1:8" x14ac:dyDescent="0.25">
      <c r="A48" t="s">
        <v>35</v>
      </c>
      <c r="B48" t="s">
        <v>21</v>
      </c>
      <c r="C48">
        <v>36</v>
      </c>
      <c r="D48">
        <v>50</v>
      </c>
      <c r="E48">
        <v>28</v>
      </c>
      <c r="F48">
        <v>49</v>
      </c>
      <c r="G48">
        <v>70</v>
      </c>
      <c r="H48">
        <v>59</v>
      </c>
    </row>
    <row r="49" spans="1:8" x14ac:dyDescent="0.25">
      <c r="A49" t="s">
        <v>35</v>
      </c>
      <c r="B49" t="s">
        <v>20</v>
      </c>
      <c r="C49">
        <v>154</v>
      </c>
      <c r="D49">
        <v>179</v>
      </c>
      <c r="E49">
        <v>162</v>
      </c>
      <c r="F49">
        <v>167</v>
      </c>
      <c r="G49">
        <v>186</v>
      </c>
      <c r="H49">
        <v>192</v>
      </c>
    </row>
    <row r="50" spans="1:8" x14ac:dyDescent="0.25">
      <c r="A50" t="s">
        <v>34</v>
      </c>
      <c r="B50" t="s">
        <v>21</v>
      </c>
      <c r="C50">
        <v>0</v>
      </c>
      <c r="D50">
        <v>0</v>
      </c>
      <c r="E50">
        <v>0</v>
      </c>
      <c r="F50">
        <v>46</v>
      </c>
      <c r="G50">
        <v>30</v>
      </c>
      <c r="H50">
        <v>38</v>
      </c>
    </row>
    <row r="51" spans="1:8" x14ac:dyDescent="0.25">
      <c r="A51" t="s">
        <v>34</v>
      </c>
      <c r="B51" t="s">
        <v>20</v>
      </c>
      <c r="C51">
        <v>0</v>
      </c>
      <c r="D51">
        <v>0</v>
      </c>
      <c r="E51">
        <v>0</v>
      </c>
      <c r="F51">
        <v>29</v>
      </c>
      <c r="G51">
        <v>26</v>
      </c>
      <c r="H51">
        <v>34</v>
      </c>
    </row>
    <row r="52" spans="1:8" x14ac:dyDescent="0.25">
      <c r="A52" t="s">
        <v>33</v>
      </c>
      <c r="B52" t="s">
        <v>21</v>
      </c>
      <c r="C52">
        <v>76</v>
      </c>
      <c r="D52">
        <v>88</v>
      </c>
      <c r="E52">
        <v>85</v>
      </c>
      <c r="F52">
        <v>60</v>
      </c>
      <c r="G52">
        <v>61</v>
      </c>
      <c r="H52">
        <v>59</v>
      </c>
    </row>
    <row r="53" spans="1:8" x14ac:dyDescent="0.25">
      <c r="A53" t="s">
        <v>33</v>
      </c>
      <c r="B53" t="s">
        <v>20</v>
      </c>
      <c r="C53">
        <v>86</v>
      </c>
      <c r="D53">
        <v>101</v>
      </c>
      <c r="E53">
        <v>94</v>
      </c>
      <c r="F53">
        <v>63</v>
      </c>
      <c r="G53">
        <v>58</v>
      </c>
      <c r="H53">
        <v>51</v>
      </c>
    </row>
    <row r="54" spans="1:8" x14ac:dyDescent="0.25">
      <c r="A54" t="s">
        <v>32</v>
      </c>
      <c r="B54" t="s">
        <v>21</v>
      </c>
      <c r="C54">
        <v>0</v>
      </c>
      <c r="D54">
        <v>1</v>
      </c>
      <c r="E54">
        <v>0</v>
      </c>
      <c r="F54">
        <v>0</v>
      </c>
      <c r="G54">
        <v>0</v>
      </c>
      <c r="H54">
        <v>0</v>
      </c>
    </row>
    <row r="55" spans="1:8" x14ac:dyDescent="0.25">
      <c r="A55" t="s">
        <v>32</v>
      </c>
      <c r="B55" t="s">
        <v>20</v>
      </c>
      <c r="C55">
        <v>0</v>
      </c>
      <c r="D55">
        <v>0</v>
      </c>
      <c r="E55">
        <v>1</v>
      </c>
      <c r="F55">
        <v>1</v>
      </c>
      <c r="G55">
        <v>1</v>
      </c>
      <c r="H55">
        <v>0</v>
      </c>
    </row>
    <row r="56" spans="1:8" x14ac:dyDescent="0.25">
      <c r="A56" t="s">
        <v>31</v>
      </c>
      <c r="B56" t="s">
        <v>21</v>
      </c>
      <c r="C56">
        <v>25</v>
      </c>
      <c r="D56">
        <v>38</v>
      </c>
      <c r="E56">
        <v>41</v>
      </c>
      <c r="F56">
        <v>28</v>
      </c>
      <c r="G56">
        <v>23</v>
      </c>
      <c r="H56">
        <v>16</v>
      </c>
    </row>
    <row r="57" spans="1:8" x14ac:dyDescent="0.25">
      <c r="A57" t="s">
        <v>31</v>
      </c>
      <c r="B57" t="s">
        <v>20</v>
      </c>
      <c r="C57">
        <v>75</v>
      </c>
      <c r="D57">
        <v>74</v>
      </c>
      <c r="E57">
        <v>75</v>
      </c>
      <c r="F57">
        <v>51</v>
      </c>
      <c r="G57">
        <v>35</v>
      </c>
      <c r="H57">
        <v>27</v>
      </c>
    </row>
    <row r="58" spans="1:8" x14ac:dyDescent="0.25">
      <c r="A58" t="s">
        <v>30</v>
      </c>
      <c r="B58" t="s">
        <v>21</v>
      </c>
      <c r="C58">
        <v>0</v>
      </c>
      <c r="D58">
        <v>0</v>
      </c>
      <c r="E58">
        <v>0</v>
      </c>
      <c r="F58">
        <v>9</v>
      </c>
      <c r="G58">
        <v>5</v>
      </c>
      <c r="H58">
        <v>7</v>
      </c>
    </row>
    <row r="59" spans="1:8" x14ac:dyDescent="0.25">
      <c r="A59" t="s">
        <v>30</v>
      </c>
      <c r="B59" t="s">
        <v>20</v>
      </c>
      <c r="C59">
        <v>0</v>
      </c>
      <c r="D59">
        <v>0</v>
      </c>
      <c r="E59">
        <v>0</v>
      </c>
      <c r="F59">
        <v>14</v>
      </c>
      <c r="G59">
        <v>15</v>
      </c>
      <c r="H59">
        <v>19</v>
      </c>
    </row>
    <row r="60" spans="1:8" x14ac:dyDescent="0.25">
      <c r="A60" t="s">
        <v>29</v>
      </c>
      <c r="B60" t="s">
        <v>21</v>
      </c>
      <c r="C60">
        <v>252</v>
      </c>
      <c r="D60">
        <v>265</v>
      </c>
      <c r="E60">
        <v>240</v>
      </c>
      <c r="F60">
        <v>148</v>
      </c>
      <c r="G60">
        <v>137</v>
      </c>
      <c r="H60">
        <v>112</v>
      </c>
    </row>
    <row r="61" spans="1:8" x14ac:dyDescent="0.25">
      <c r="A61" t="s">
        <v>29</v>
      </c>
      <c r="B61" t="s">
        <v>20</v>
      </c>
      <c r="C61">
        <v>1203</v>
      </c>
      <c r="D61">
        <v>1224</v>
      </c>
      <c r="E61">
        <v>1230</v>
      </c>
      <c r="F61">
        <v>652</v>
      </c>
      <c r="G61">
        <v>658</v>
      </c>
      <c r="H61">
        <v>601</v>
      </c>
    </row>
    <row r="62" spans="1:8" x14ac:dyDescent="0.25">
      <c r="A62" t="s">
        <v>28</v>
      </c>
      <c r="B62" t="s">
        <v>21</v>
      </c>
      <c r="C62">
        <v>1</v>
      </c>
      <c r="D62">
        <v>3</v>
      </c>
      <c r="E62">
        <v>1</v>
      </c>
      <c r="F62">
        <v>0</v>
      </c>
      <c r="G62">
        <v>0</v>
      </c>
      <c r="H62">
        <v>0</v>
      </c>
    </row>
    <row r="63" spans="1:8" x14ac:dyDescent="0.25">
      <c r="A63" t="s">
        <v>28</v>
      </c>
      <c r="B63" t="s">
        <v>20</v>
      </c>
      <c r="C63">
        <v>3</v>
      </c>
      <c r="D63">
        <v>4</v>
      </c>
      <c r="E63">
        <v>4</v>
      </c>
      <c r="F63">
        <v>0</v>
      </c>
      <c r="G63">
        <v>2</v>
      </c>
      <c r="H63">
        <v>2</v>
      </c>
    </row>
    <row r="64" spans="1:8" x14ac:dyDescent="0.25">
      <c r="A64" t="s">
        <v>27</v>
      </c>
      <c r="B64" t="s">
        <v>21</v>
      </c>
      <c r="C64">
        <v>0</v>
      </c>
      <c r="D64">
        <v>0</v>
      </c>
      <c r="E64">
        <v>0</v>
      </c>
      <c r="F64">
        <v>83</v>
      </c>
      <c r="G64">
        <v>75</v>
      </c>
      <c r="H64">
        <v>118</v>
      </c>
    </row>
    <row r="65" spans="1:8" x14ac:dyDescent="0.25">
      <c r="A65" t="s">
        <v>27</v>
      </c>
      <c r="B65" t="s">
        <v>20</v>
      </c>
      <c r="C65">
        <v>0</v>
      </c>
      <c r="D65">
        <v>0</v>
      </c>
      <c r="E65">
        <v>0</v>
      </c>
      <c r="F65">
        <v>486</v>
      </c>
      <c r="G65">
        <v>461</v>
      </c>
      <c r="H65">
        <v>523</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AE963-1F5F-4071-ACCB-490403D07E30}">
  <dimension ref="C2:F19"/>
  <sheetViews>
    <sheetView topLeftCell="B3" workbookViewId="0">
      <selection activeCell="D19" sqref="D19"/>
    </sheetView>
  </sheetViews>
  <sheetFormatPr defaultRowHeight="15" x14ac:dyDescent="0.25"/>
  <cols>
    <col min="4" max="4" width="41.140625" bestFit="1" customWidth="1"/>
    <col min="5" max="5" width="43.5703125" bestFit="1" customWidth="1"/>
    <col min="6" max="6" width="30.42578125" bestFit="1" customWidth="1"/>
  </cols>
  <sheetData>
    <row r="2" spans="3:6" ht="15.75" thickBot="1" x14ac:dyDescent="0.3"/>
    <row r="3" spans="3:6" ht="15.75" thickBot="1" x14ac:dyDescent="0.3">
      <c r="C3" s="32" t="s">
        <v>84</v>
      </c>
      <c r="D3" s="33"/>
      <c r="E3" s="34"/>
      <c r="F3" s="35"/>
    </row>
    <row r="4" spans="3:6" ht="15.75" thickBot="1" x14ac:dyDescent="0.3">
      <c r="C4" s="30" t="s">
        <v>60</v>
      </c>
      <c r="D4" s="31" t="s">
        <v>83</v>
      </c>
      <c r="E4" s="18" t="s">
        <v>61</v>
      </c>
      <c r="F4" s="19" t="s">
        <v>65</v>
      </c>
    </row>
    <row r="5" spans="3:6" x14ac:dyDescent="0.25">
      <c r="C5" s="14">
        <v>2017</v>
      </c>
      <c r="D5" s="21">
        <v>1207</v>
      </c>
      <c r="E5" s="15">
        <v>196</v>
      </c>
      <c r="F5" s="16">
        <v>99</v>
      </c>
    </row>
    <row r="6" spans="3:6" x14ac:dyDescent="0.25">
      <c r="C6" s="12">
        <v>2018</v>
      </c>
      <c r="D6" s="22">
        <v>1387</v>
      </c>
      <c r="E6" s="10">
        <v>230</v>
      </c>
      <c r="F6" s="8">
        <v>120</v>
      </c>
    </row>
    <row r="7" spans="3:6" x14ac:dyDescent="0.25">
      <c r="C7" s="12">
        <v>2019</v>
      </c>
      <c r="D7" s="22">
        <v>1507</v>
      </c>
      <c r="E7" s="10">
        <v>258</v>
      </c>
      <c r="F7" s="8">
        <v>130</v>
      </c>
    </row>
    <row r="8" spans="3:6" x14ac:dyDescent="0.25">
      <c r="C8" s="12">
        <v>2020</v>
      </c>
      <c r="D8" s="22">
        <v>1484</v>
      </c>
      <c r="E8" s="10">
        <v>251</v>
      </c>
      <c r="F8" s="8">
        <v>126</v>
      </c>
    </row>
    <row r="9" spans="3:6" x14ac:dyDescent="0.25">
      <c r="C9" s="12">
        <v>2021</v>
      </c>
      <c r="D9" s="22">
        <v>1633</v>
      </c>
      <c r="E9" s="10">
        <v>271</v>
      </c>
      <c r="F9" s="8">
        <v>154</v>
      </c>
    </row>
    <row r="10" spans="3:6" ht="15.75" thickBot="1" x14ac:dyDescent="0.3">
      <c r="C10" s="13">
        <v>2022</v>
      </c>
      <c r="D10" s="23">
        <v>1879</v>
      </c>
      <c r="E10" s="11">
        <v>342</v>
      </c>
      <c r="F10" s="9">
        <v>165</v>
      </c>
    </row>
    <row r="12" spans="3:6" ht="15.75" thickBot="1" x14ac:dyDescent="0.3"/>
    <row r="13" spans="3:6" ht="15.75" thickBot="1" x14ac:dyDescent="0.3">
      <c r="C13" s="30" t="s">
        <v>60</v>
      </c>
      <c r="D13" s="18" t="s">
        <v>64</v>
      </c>
      <c r="E13" s="19" t="s">
        <v>66</v>
      </c>
    </row>
    <row r="14" spans="3:6" x14ac:dyDescent="0.25">
      <c r="C14" s="14">
        <v>2017</v>
      </c>
      <c r="D14" s="24">
        <f t="shared" ref="D14:D19" si="0">E5/D5</f>
        <v>0.1623860811930406</v>
      </c>
      <c r="E14" s="25">
        <f t="shared" ref="E14:E19" si="1">F5/D5</f>
        <v>8.2021541010770499E-2</v>
      </c>
    </row>
    <row r="15" spans="3:6" x14ac:dyDescent="0.25">
      <c r="C15" s="12">
        <v>2018</v>
      </c>
      <c r="D15" s="24">
        <f t="shared" si="0"/>
        <v>0.1658255227108868</v>
      </c>
      <c r="E15" s="25">
        <f t="shared" si="1"/>
        <v>8.6517664023071372E-2</v>
      </c>
    </row>
    <row r="16" spans="3:6" x14ac:dyDescent="0.25">
      <c r="C16" s="12">
        <v>2019</v>
      </c>
      <c r="D16" s="24">
        <f t="shared" si="0"/>
        <v>0.1712010617120106</v>
      </c>
      <c r="E16" s="25">
        <f t="shared" si="1"/>
        <v>8.6264100862641011E-2</v>
      </c>
    </row>
    <row r="17" spans="3:5" x14ac:dyDescent="0.25">
      <c r="C17" s="12">
        <v>2020</v>
      </c>
      <c r="D17" s="24">
        <f t="shared" si="0"/>
        <v>0.16913746630727763</v>
      </c>
      <c r="E17" s="25">
        <f t="shared" si="1"/>
        <v>8.4905660377358486E-2</v>
      </c>
    </row>
    <row r="18" spans="3:5" x14ac:dyDescent="0.25">
      <c r="C18" s="12">
        <v>2021</v>
      </c>
      <c r="D18" s="24">
        <f t="shared" si="0"/>
        <v>0.16595223515003063</v>
      </c>
      <c r="E18" s="25">
        <f t="shared" si="1"/>
        <v>9.4304960195958354E-2</v>
      </c>
    </row>
    <row r="19" spans="3:5" ht="15.75" thickBot="1" x14ac:dyDescent="0.3">
      <c r="C19" s="13">
        <v>2022</v>
      </c>
      <c r="D19" s="24">
        <f t="shared" si="0"/>
        <v>0.18201170835550826</v>
      </c>
      <c r="E19" s="25">
        <f t="shared" si="1"/>
        <v>8.7812666311868015E-2</v>
      </c>
    </row>
  </sheetData>
  <mergeCells count="1">
    <mergeCell ref="C3:F3"/>
  </mergeCell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59B0C-1D10-498A-B233-E30C57D8D53A}">
  <dimension ref="A1"/>
  <sheetViews>
    <sheetView topLeftCell="A41" zoomScale="46" zoomScaleNormal="35" workbookViewId="0">
      <selection activeCell="Z60" sqref="Z60"/>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EFC33-9831-4C9E-B4D0-5D2AEACDDB27}">
  <dimension ref="C1:F18"/>
  <sheetViews>
    <sheetView workbookViewId="0">
      <selection activeCell="D18" sqref="D18"/>
    </sheetView>
  </sheetViews>
  <sheetFormatPr defaultRowHeight="15" x14ac:dyDescent="0.25"/>
  <cols>
    <col min="1" max="3" width="9.140625" style="7"/>
    <col min="4" max="4" width="34.28515625" style="7" bestFit="1" customWidth="1"/>
    <col min="5" max="5" width="43.5703125" style="7" bestFit="1" customWidth="1"/>
    <col min="6" max="6" width="30.42578125" style="7" bestFit="1" customWidth="1"/>
    <col min="7" max="16384" width="9.140625" style="7"/>
  </cols>
  <sheetData>
    <row r="1" spans="3:6" ht="15.75" thickBot="1" x14ac:dyDescent="0.3"/>
    <row r="2" spans="3:6" ht="15.75" thickBot="1" x14ac:dyDescent="0.3">
      <c r="C2" s="32" t="s">
        <v>82</v>
      </c>
      <c r="D2" s="33"/>
      <c r="E2" s="34"/>
      <c r="F2" s="35"/>
    </row>
    <row r="3" spans="3:6" ht="15.75" thickBot="1" x14ac:dyDescent="0.3">
      <c r="C3" s="30" t="s">
        <v>60</v>
      </c>
      <c r="D3" s="31" t="s">
        <v>81</v>
      </c>
      <c r="E3" s="18" t="s">
        <v>61</v>
      </c>
      <c r="F3" s="19" t="s">
        <v>65</v>
      </c>
    </row>
    <row r="4" spans="3:6" x14ac:dyDescent="0.25">
      <c r="C4" s="14">
        <v>2017</v>
      </c>
      <c r="D4" s="21">
        <v>1459</v>
      </c>
      <c r="E4" s="15">
        <v>253</v>
      </c>
      <c r="F4" s="16">
        <v>113</v>
      </c>
    </row>
    <row r="5" spans="3:6" x14ac:dyDescent="0.25">
      <c r="C5" s="12">
        <v>2018</v>
      </c>
      <c r="D5" s="22">
        <v>1496</v>
      </c>
      <c r="E5" s="10">
        <v>268</v>
      </c>
      <c r="F5" s="8">
        <v>130</v>
      </c>
    </row>
    <row r="6" spans="3:6" x14ac:dyDescent="0.25">
      <c r="C6" s="12">
        <v>2019</v>
      </c>
      <c r="D6" s="22">
        <v>1475</v>
      </c>
      <c r="E6" s="10">
        <v>241</v>
      </c>
      <c r="F6" s="8">
        <v>124</v>
      </c>
    </row>
    <row r="7" spans="3:6" x14ac:dyDescent="0.25">
      <c r="C7" s="12">
        <v>2020</v>
      </c>
      <c r="D7" s="22">
        <v>1369</v>
      </c>
      <c r="E7" s="10">
        <v>231</v>
      </c>
      <c r="F7" s="8">
        <v>134</v>
      </c>
    </row>
    <row r="8" spans="3:6" x14ac:dyDescent="0.25">
      <c r="C8" s="12">
        <v>2021</v>
      </c>
      <c r="D8" s="22">
        <v>1333</v>
      </c>
      <c r="E8" s="10">
        <v>212</v>
      </c>
      <c r="F8" s="8">
        <v>145</v>
      </c>
    </row>
    <row r="9" spans="3:6" ht="15.75" thickBot="1" x14ac:dyDescent="0.3">
      <c r="C9" s="13">
        <v>2022</v>
      </c>
      <c r="D9" s="23">
        <v>1356</v>
      </c>
      <c r="E9" s="11">
        <v>230</v>
      </c>
      <c r="F9" s="9">
        <v>140</v>
      </c>
    </row>
    <row r="11" spans="3:6" ht="15.75" thickBot="1" x14ac:dyDescent="0.3"/>
    <row r="12" spans="3:6" ht="15.75" thickBot="1" x14ac:dyDescent="0.3">
      <c r="C12" s="30" t="s">
        <v>60</v>
      </c>
      <c r="D12" s="18" t="s">
        <v>64</v>
      </c>
      <c r="E12" s="19" t="s">
        <v>66</v>
      </c>
    </row>
    <row r="13" spans="3:6" x14ac:dyDescent="0.25">
      <c r="C13" s="14">
        <v>2017</v>
      </c>
      <c r="D13" s="24">
        <f t="shared" ref="D13:D18" si="0">E4/D4</f>
        <v>0.17340644276901987</v>
      </c>
      <c r="E13" s="25">
        <f t="shared" ref="E13:E18" si="1">F4/D4</f>
        <v>7.7450308430431797E-2</v>
      </c>
    </row>
    <row r="14" spans="3:6" x14ac:dyDescent="0.25">
      <c r="C14" s="12">
        <v>2018</v>
      </c>
      <c r="D14" s="24">
        <f t="shared" si="0"/>
        <v>0.17914438502673796</v>
      </c>
      <c r="E14" s="25">
        <f t="shared" si="1"/>
        <v>8.6898395721925134E-2</v>
      </c>
    </row>
    <row r="15" spans="3:6" x14ac:dyDescent="0.25">
      <c r="C15" s="12">
        <v>2019</v>
      </c>
      <c r="D15" s="24">
        <f t="shared" si="0"/>
        <v>0.16338983050847458</v>
      </c>
      <c r="E15" s="25">
        <f t="shared" si="1"/>
        <v>8.4067796610169498E-2</v>
      </c>
    </row>
    <row r="16" spans="3:6" x14ac:dyDescent="0.25">
      <c r="C16" s="12">
        <v>2020</v>
      </c>
      <c r="D16" s="24">
        <f t="shared" si="0"/>
        <v>0.16873630387143901</v>
      </c>
      <c r="E16" s="25">
        <f t="shared" si="1"/>
        <v>9.7881665449233018E-2</v>
      </c>
    </row>
    <row r="17" spans="3:5" x14ac:dyDescent="0.25">
      <c r="C17" s="12">
        <v>2021</v>
      </c>
      <c r="D17" s="24">
        <f t="shared" si="0"/>
        <v>0.15903975993998501</v>
      </c>
      <c r="E17" s="25">
        <f t="shared" si="1"/>
        <v>0.10877719429857464</v>
      </c>
    </row>
    <row r="18" spans="3:5" ht="15.75" thickBot="1" x14ac:dyDescent="0.3">
      <c r="C18" s="13">
        <v>2022</v>
      </c>
      <c r="D18" s="24">
        <f t="shared" si="0"/>
        <v>0.1696165191740413</v>
      </c>
      <c r="E18" s="25">
        <f t="shared" si="1"/>
        <v>0.10324483775811209</v>
      </c>
    </row>
  </sheetData>
  <mergeCells count="1">
    <mergeCell ref="C2:F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17D01-8443-4DAC-83F9-3090E4F60609}">
  <dimension ref="A1"/>
  <sheetViews>
    <sheetView topLeftCell="A43" zoomScale="50" zoomScaleNormal="50" workbookViewId="0">
      <selection activeCell="Y45" sqref="Y45"/>
    </sheetView>
  </sheetViews>
  <sheetFormatPr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E4A63-79B8-47E2-9610-33652C95B1F6}">
  <dimension ref="C1:F18"/>
  <sheetViews>
    <sheetView topLeftCell="A2" workbookViewId="0">
      <selection activeCell="D22" sqref="D22"/>
    </sheetView>
  </sheetViews>
  <sheetFormatPr defaultRowHeight="15" x14ac:dyDescent="0.25"/>
  <cols>
    <col min="1" max="3" width="9.140625" style="7"/>
    <col min="4" max="4" width="34.28515625" style="7" bestFit="1" customWidth="1"/>
    <col min="5" max="5" width="43.5703125" style="7" bestFit="1" customWidth="1"/>
    <col min="6" max="6" width="30.42578125" style="7" bestFit="1" customWidth="1"/>
    <col min="7" max="16384" width="9.140625" style="7"/>
  </cols>
  <sheetData>
    <row r="1" spans="3:6" ht="15.75" thickBot="1" x14ac:dyDescent="0.3"/>
    <row r="2" spans="3:6" ht="15.75" thickBot="1" x14ac:dyDescent="0.3">
      <c r="C2" s="32" t="s">
        <v>80</v>
      </c>
      <c r="D2" s="33"/>
      <c r="E2" s="34"/>
      <c r="F2" s="35"/>
    </row>
    <row r="3" spans="3:6" ht="15.75" thickBot="1" x14ac:dyDescent="0.3">
      <c r="C3" s="30" t="s">
        <v>60</v>
      </c>
      <c r="D3" s="31" t="s">
        <v>79</v>
      </c>
      <c r="E3" s="18" t="s">
        <v>63</v>
      </c>
      <c r="F3" s="19" t="s">
        <v>65</v>
      </c>
    </row>
    <row r="4" spans="3:6" x14ac:dyDescent="0.25">
      <c r="C4" s="14">
        <v>2017</v>
      </c>
      <c r="D4" s="21">
        <v>219</v>
      </c>
      <c r="E4" s="15">
        <v>120</v>
      </c>
      <c r="F4" s="16">
        <v>15</v>
      </c>
    </row>
    <row r="5" spans="3:6" x14ac:dyDescent="0.25">
      <c r="C5" s="12">
        <v>2018</v>
      </c>
      <c r="D5" s="22">
        <v>223</v>
      </c>
      <c r="E5" s="10">
        <v>113</v>
      </c>
      <c r="F5" s="8">
        <v>17</v>
      </c>
    </row>
    <row r="6" spans="3:6" x14ac:dyDescent="0.25">
      <c r="C6" s="12">
        <v>2019</v>
      </c>
      <c r="D6" s="22">
        <v>217</v>
      </c>
      <c r="E6" s="10">
        <v>119</v>
      </c>
      <c r="F6" s="8">
        <v>15</v>
      </c>
    </row>
    <row r="7" spans="3:6" x14ac:dyDescent="0.25">
      <c r="C7" s="12">
        <v>2020</v>
      </c>
      <c r="D7" s="22">
        <v>209</v>
      </c>
      <c r="E7" s="10">
        <v>108</v>
      </c>
      <c r="F7" s="8">
        <v>13</v>
      </c>
    </row>
    <row r="8" spans="3:6" x14ac:dyDescent="0.25">
      <c r="C8" s="12">
        <v>2021</v>
      </c>
      <c r="D8" s="22">
        <v>195</v>
      </c>
      <c r="E8" s="10">
        <v>109</v>
      </c>
      <c r="F8" s="8">
        <v>18</v>
      </c>
    </row>
    <row r="9" spans="3:6" ht="15.75" thickBot="1" x14ac:dyDescent="0.3">
      <c r="C9" s="13">
        <v>2022</v>
      </c>
      <c r="D9" s="23">
        <v>200</v>
      </c>
      <c r="E9" s="11">
        <v>123</v>
      </c>
      <c r="F9" s="9">
        <v>21</v>
      </c>
    </row>
    <row r="11" spans="3:6" ht="15.75" thickBot="1" x14ac:dyDescent="0.3"/>
    <row r="12" spans="3:6" ht="15.75" thickBot="1" x14ac:dyDescent="0.3">
      <c r="C12" s="30" t="s">
        <v>60</v>
      </c>
      <c r="D12" s="18" t="s">
        <v>64</v>
      </c>
      <c r="E12" s="19" t="s">
        <v>66</v>
      </c>
    </row>
    <row r="13" spans="3:6" x14ac:dyDescent="0.25">
      <c r="C13" s="14">
        <v>2017</v>
      </c>
      <c r="D13" s="24">
        <f t="shared" ref="D13:D18" si="0">E4/D4</f>
        <v>0.54794520547945202</v>
      </c>
      <c r="E13" s="25">
        <f t="shared" ref="E13:E18" si="1">F4/D4</f>
        <v>6.8493150684931503E-2</v>
      </c>
    </row>
    <row r="14" spans="3:6" x14ac:dyDescent="0.25">
      <c r="C14" s="12">
        <v>2018</v>
      </c>
      <c r="D14" s="24">
        <f t="shared" si="0"/>
        <v>0.50672645739910316</v>
      </c>
      <c r="E14" s="25">
        <f t="shared" si="1"/>
        <v>7.623318385650224E-2</v>
      </c>
    </row>
    <row r="15" spans="3:6" x14ac:dyDescent="0.25">
      <c r="C15" s="12">
        <v>2019</v>
      </c>
      <c r="D15" s="24">
        <f t="shared" si="0"/>
        <v>0.54838709677419351</v>
      </c>
      <c r="E15" s="25">
        <f t="shared" si="1"/>
        <v>6.9124423963133647E-2</v>
      </c>
    </row>
    <row r="16" spans="3:6" x14ac:dyDescent="0.25">
      <c r="C16" s="12">
        <v>2020</v>
      </c>
      <c r="D16" s="24">
        <f t="shared" si="0"/>
        <v>0.51674641148325362</v>
      </c>
      <c r="E16" s="25">
        <f t="shared" si="1"/>
        <v>6.2200956937799042E-2</v>
      </c>
    </row>
    <row r="17" spans="3:5" x14ac:dyDescent="0.25">
      <c r="C17" s="12">
        <v>2021</v>
      </c>
      <c r="D17" s="24">
        <f t="shared" si="0"/>
        <v>0.55897435897435899</v>
      </c>
      <c r="E17" s="25">
        <f t="shared" si="1"/>
        <v>9.2307692307692313E-2</v>
      </c>
    </row>
    <row r="18" spans="3:5" ht="15.75" thickBot="1" x14ac:dyDescent="0.3">
      <c r="C18" s="13">
        <v>2022</v>
      </c>
      <c r="D18" s="26">
        <f t="shared" si="0"/>
        <v>0.61499999999999999</v>
      </c>
      <c r="E18" s="27">
        <f t="shared" si="1"/>
        <v>0.105</v>
      </c>
    </row>
  </sheetData>
  <mergeCells count="1">
    <mergeCell ref="C2:F2"/>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50A71-F0EB-4741-91D8-F8289E6C91C7}">
  <dimension ref="A1"/>
  <sheetViews>
    <sheetView topLeftCell="B20" zoomScale="59" zoomScaleNormal="59" workbookViewId="0">
      <selection activeCell="U18" sqref="U18"/>
    </sheetView>
  </sheetViews>
  <sheetFormatPr defaultRowHeight="15" x14ac:dyDescent="0.25"/>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3CD4A-6244-4B51-96DB-60C534BE2365}">
  <dimension ref="C1:F18"/>
  <sheetViews>
    <sheetView topLeftCell="C1" workbookViewId="0">
      <selection activeCell="F4" sqref="F4:F9"/>
    </sheetView>
  </sheetViews>
  <sheetFormatPr defaultRowHeight="15" x14ac:dyDescent="0.25"/>
  <cols>
    <col min="4" max="4" width="50.140625" bestFit="1" customWidth="1"/>
    <col min="5" max="5" width="43.5703125" bestFit="1" customWidth="1"/>
    <col min="6" max="6" width="30.42578125" bestFit="1" customWidth="1"/>
  </cols>
  <sheetData>
    <row r="1" spans="3:6" ht="15.75" thickBot="1" x14ac:dyDescent="0.3"/>
    <row r="2" spans="3:6" ht="15.75" thickBot="1" x14ac:dyDescent="0.3">
      <c r="C2" s="32" t="s">
        <v>78</v>
      </c>
      <c r="D2" s="33"/>
      <c r="E2" s="34"/>
      <c r="F2" s="35"/>
    </row>
    <row r="3" spans="3:6" ht="15.75" thickBot="1" x14ac:dyDescent="0.3">
      <c r="C3" s="28" t="s">
        <v>60</v>
      </c>
      <c r="D3" s="29" t="s">
        <v>77</v>
      </c>
      <c r="E3" s="18" t="s">
        <v>63</v>
      </c>
      <c r="F3" s="19" t="s">
        <v>65</v>
      </c>
    </row>
    <row r="4" spans="3:6" x14ac:dyDescent="0.25">
      <c r="C4" s="14">
        <v>2017</v>
      </c>
      <c r="D4" s="21">
        <v>190</v>
      </c>
      <c r="E4" s="15">
        <v>36</v>
      </c>
      <c r="F4" s="16">
        <v>14</v>
      </c>
    </row>
    <row r="5" spans="3:6" x14ac:dyDescent="0.25">
      <c r="C5" s="12">
        <v>2018</v>
      </c>
      <c r="D5" s="22">
        <v>229</v>
      </c>
      <c r="E5" s="10">
        <v>50</v>
      </c>
      <c r="F5" s="8">
        <v>16</v>
      </c>
    </row>
    <row r="6" spans="3:6" x14ac:dyDescent="0.25">
      <c r="C6" s="12">
        <v>2019</v>
      </c>
      <c r="D6" s="22">
        <v>190</v>
      </c>
      <c r="E6" s="10">
        <v>28</v>
      </c>
      <c r="F6" s="8">
        <v>20</v>
      </c>
    </row>
    <row r="7" spans="3:6" x14ac:dyDescent="0.25">
      <c r="C7" s="12">
        <v>2020</v>
      </c>
      <c r="D7" s="22">
        <v>216</v>
      </c>
      <c r="E7" s="10">
        <v>49</v>
      </c>
      <c r="F7" s="8">
        <v>37</v>
      </c>
    </row>
    <row r="8" spans="3:6" x14ac:dyDescent="0.25">
      <c r="C8" s="12">
        <v>2021</v>
      </c>
      <c r="D8" s="22">
        <v>256</v>
      </c>
      <c r="E8" s="10">
        <v>70</v>
      </c>
      <c r="F8" s="8">
        <v>32</v>
      </c>
    </row>
    <row r="9" spans="3:6" ht="15.75" thickBot="1" x14ac:dyDescent="0.3">
      <c r="C9" s="13">
        <v>2022</v>
      </c>
      <c r="D9" s="23">
        <v>251</v>
      </c>
      <c r="E9" s="11">
        <v>59</v>
      </c>
      <c r="F9" s="9">
        <v>36</v>
      </c>
    </row>
    <row r="11" spans="3:6" ht="15.75" thickBot="1" x14ac:dyDescent="0.3"/>
    <row r="12" spans="3:6" ht="15.75" thickBot="1" x14ac:dyDescent="0.3">
      <c r="C12" s="28" t="s">
        <v>60</v>
      </c>
      <c r="D12" s="18" t="s">
        <v>64</v>
      </c>
      <c r="E12" s="19" t="s">
        <v>66</v>
      </c>
    </row>
    <row r="13" spans="3:6" x14ac:dyDescent="0.25">
      <c r="C13" s="14">
        <v>2017</v>
      </c>
      <c r="D13" s="24">
        <f t="shared" ref="D13:D18" si="0">E4/D4</f>
        <v>0.18947368421052632</v>
      </c>
      <c r="E13" s="25">
        <f t="shared" ref="E13:E18" si="1">F4/D4</f>
        <v>7.3684210526315783E-2</v>
      </c>
    </row>
    <row r="14" spans="3:6" x14ac:dyDescent="0.25">
      <c r="C14" s="12">
        <v>2018</v>
      </c>
      <c r="D14" s="24">
        <f t="shared" si="0"/>
        <v>0.2183406113537118</v>
      </c>
      <c r="E14" s="25">
        <f t="shared" si="1"/>
        <v>6.9868995633187769E-2</v>
      </c>
    </row>
    <row r="15" spans="3:6" x14ac:dyDescent="0.25">
      <c r="C15" s="12">
        <v>2019</v>
      </c>
      <c r="D15" s="24">
        <f>E6/D6</f>
        <v>0.14736842105263157</v>
      </c>
      <c r="E15" s="25">
        <f t="shared" si="1"/>
        <v>0.10526315789473684</v>
      </c>
    </row>
    <row r="16" spans="3:6" x14ac:dyDescent="0.25">
      <c r="C16" s="12">
        <v>2020</v>
      </c>
      <c r="D16" s="24">
        <f t="shared" si="0"/>
        <v>0.22685185185185186</v>
      </c>
      <c r="E16" s="25">
        <f t="shared" si="1"/>
        <v>0.17129629629629631</v>
      </c>
    </row>
    <row r="17" spans="3:5" x14ac:dyDescent="0.25">
      <c r="C17" s="12">
        <v>2021</v>
      </c>
      <c r="D17" s="24">
        <f t="shared" si="0"/>
        <v>0.2734375</v>
      </c>
      <c r="E17" s="25">
        <f t="shared" si="1"/>
        <v>0.125</v>
      </c>
    </row>
    <row r="18" spans="3:5" ht="15.75" thickBot="1" x14ac:dyDescent="0.3">
      <c r="C18" s="13">
        <v>2022</v>
      </c>
      <c r="D18" s="26">
        <f t="shared" si="0"/>
        <v>0.23505976095617531</v>
      </c>
      <c r="E18" s="27">
        <f t="shared" si="1"/>
        <v>0.14342629482071714</v>
      </c>
    </row>
  </sheetData>
  <mergeCells count="1">
    <mergeCell ref="C2:F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All College</vt:lpstr>
      <vt:lpstr>CSEGraph</vt:lpstr>
      <vt:lpstr>CSEData</vt:lpstr>
      <vt:lpstr>MEGraph</vt:lpstr>
      <vt:lpstr>MEData</vt:lpstr>
      <vt:lpstr>BiosysGraph</vt:lpstr>
      <vt:lpstr>BiosysData</vt:lpstr>
      <vt:lpstr>ExploreGraph</vt:lpstr>
      <vt:lpstr>ExploreData</vt:lpstr>
      <vt:lpstr>CMSEGraph</vt:lpstr>
      <vt:lpstr>CMSEData</vt:lpstr>
      <vt:lpstr>Chem&amp;MsEGraph</vt:lpstr>
      <vt:lpstr>Chem&amp;MsEData</vt:lpstr>
      <vt:lpstr>Civ&amp;Env.Graph</vt:lpstr>
      <vt:lpstr>Civ&amp;Env.Data</vt:lpstr>
      <vt:lpstr>AESGraph</vt:lpstr>
      <vt:lpstr>AESData</vt:lpstr>
      <vt:lpstr>EE&amp;CEGraph</vt:lpstr>
      <vt:lpstr>EE&amp;CEData</vt:lpstr>
      <vt:lpstr>Tables (2)</vt:lpstr>
      <vt:lpstr>Race-Ethnicity (2)</vt:lpstr>
      <vt:lpstr>Gender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TRBush_laptop</dc:creator>
  <cp:lastModifiedBy>Tamara A Bush</cp:lastModifiedBy>
  <dcterms:created xsi:type="dcterms:W3CDTF">2022-10-29T14:35:01Z</dcterms:created>
  <dcterms:modified xsi:type="dcterms:W3CDTF">2022-12-09T18:57:43Z</dcterms:modified>
</cp:coreProperties>
</file>